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Analüüs\Aarne\Tallinn\"/>
    </mc:Choice>
  </mc:AlternateContent>
  <xr:revisionPtr revIDLastSave="0" documentId="13_ncr:1_{CCEFEA57-50E3-4983-B56B-CDC2B857C501}" xr6:coauthVersionLast="47" xr6:coauthVersionMax="47" xr10:uidLastSave="{00000000-0000-0000-0000-000000000000}"/>
  <bookViews>
    <workbookView xWindow="32340" yWindow="1020" windowWidth="23565" windowHeight="13860" xr2:uid="{00000000-000D-0000-FFFF-FFFF00000000}"/>
  </bookViews>
  <sheets>
    <sheet name="TALLINN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3" i="5" l="1"/>
  <c r="Z253" i="5"/>
  <c r="AA253" i="5"/>
  <c r="AB253" i="5"/>
  <c r="AC253" i="5"/>
  <c r="AD253" i="5"/>
  <c r="X253" i="5"/>
  <c r="H24" i="5"/>
  <c r="H23" i="5"/>
  <c r="H22" i="5"/>
  <c r="H21" i="5"/>
  <c r="H20" i="5"/>
  <c r="H19" i="5"/>
  <c r="H18" i="5"/>
  <c r="H17" i="5"/>
  <c r="H16" i="5"/>
  <c r="S33" i="5"/>
  <c r="S34" i="5"/>
  <c r="S35" i="5"/>
  <c r="G115" i="5" l="1"/>
  <c r="F115" i="5"/>
  <c r="E115" i="5"/>
  <c r="D115" i="5"/>
  <c r="C115" i="5"/>
  <c r="B115" i="5"/>
  <c r="H114" i="5"/>
  <c r="H113" i="5"/>
  <c r="H112" i="5"/>
  <c r="H111" i="5"/>
  <c r="H110" i="5"/>
  <c r="H109" i="5"/>
  <c r="H108" i="5"/>
  <c r="H107" i="5"/>
  <c r="H106" i="5"/>
  <c r="G104" i="5"/>
  <c r="F104" i="5"/>
  <c r="E104" i="5"/>
  <c r="D104" i="5"/>
  <c r="C104" i="5"/>
  <c r="B104" i="5"/>
  <c r="H103" i="5"/>
  <c r="H102" i="5"/>
  <c r="H101" i="5"/>
  <c r="H100" i="5"/>
  <c r="H99" i="5"/>
  <c r="H98" i="5"/>
  <c r="H97" i="5"/>
  <c r="H96" i="5"/>
  <c r="H95" i="5"/>
  <c r="G93" i="5"/>
  <c r="F93" i="5"/>
  <c r="E93" i="5"/>
  <c r="D93" i="5"/>
  <c r="C93" i="5"/>
  <c r="B93" i="5"/>
  <c r="H92" i="5"/>
  <c r="H91" i="5"/>
  <c r="H90" i="5"/>
  <c r="H89" i="5"/>
  <c r="H88" i="5"/>
  <c r="H87" i="5"/>
  <c r="H86" i="5"/>
  <c r="H85" i="5"/>
  <c r="H84" i="5"/>
  <c r="G82" i="5"/>
  <c r="F82" i="5"/>
  <c r="E82" i="5"/>
  <c r="D82" i="5"/>
  <c r="C82" i="5"/>
  <c r="B82" i="5"/>
  <c r="H81" i="5"/>
  <c r="H80" i="5"/>
  <c r="H79" i="5"/>
  <c r="H78" i="5"/>
  <c r="H77" i="5"/>
  <c r="H76" i="5"/>
  <c r="H75" i="5"/>
  <c r="H74" i="5"/>
  <c r="H73" i="5"/>
  <c r="G71" i="5"/>
  <c r="F71" i="5"/>
  <c r="E71" i="5"/>
  <c r="D71" i="5"/>
  <c r="C71" i="5"/>
  <c r="B71" i="5"/>
  <c r="H70" i="5"/>
  <c r="H69" i="5"/>
  <c r="H68" i="5"/>
  <c r="H67" i="5"/>
  <c r="H66" i="5"/>
  <c r="H65" i="5"/>
  <c r="H64" i="5"/>
  <c r="H63" i="5"/>
  <c r="H62" i="5"/>
  <c r="R60" i="5"/>
  <c r="Q60" i="5"/>
  <c r="P60" i="5"/>
  <c r="O60" i="5"/>
  <c r="N60" i="5"/>
  <c r="M60" i="5"/>
  <c r="G60" i="5"/>
  <c r="F60" i="5"/>
  <c r="E60" i="5"/>
  <c r="D60" i="5"/>
  <c r="C60" i="5"/>
  <c r="B60" i="5"/>
  <c r="S59" i="5"/>
  <c r="H59" i="5"/>
  <c r="S58" i="5"/>
  <c r="H58" i="5"/>
  <c r="S57" i="5"/>
  <c r="H57" i="5"/>
  <c r="R56" i="5"/>
  <c r="Q56" i="5"/>
  <c r="P56" i="5"/>
  <c r="O56" i="5"/>
  <c r="N56" i="5"/>
  <c r="M56" i="5"/>
  <c r="H56" i="5"/>
  <c r="S55" i="5"/>
  <c r="H55" i="5"/>
  <c r="S54" i="5"/>
  <c r="H54" i="5"/>
  <c r="S53" i="5"/>
  <c r="H53" i="5"/>
  <c r="R52" i="5"/>
  <c r="Q52" i="5"/>
  <c r="P52" i="5"/>
  <c r="O52" i="5"/>
  <c r="N52" i="5"/>
  <c r="M52" i="5"/>
  <c r="H52" i="5"/>
  <c r="S51" i="5"/>
  <c r="H51" i="5"/>
  <c r="S50" i="5"/>
  <c r="S49" i="5"/>
  <c r="G49" i="5"/>
  <c r="F49" i="5"/>
  <c r="E49" i="5"/>
  <c r="D49" i="5"/>
  <c r="C49" i="5"/>
  <c r="B49" i="5"/>
  <c r="R48" i="5"/>
  <c r="Q48" i="5"/>
  <c r="P48" i="5"/>
  <c r="O48" i="5"/>
  <c r="N48" i="5"/>
  <c r="M48" i="5"/>
  <c r="H48" i="5"/>
  <c r="S47" i="5"/>
  <c r="H47" i="5"/>
  <c r="S46" i="5"/>
  <c r="H46" i="5"/>
  <c r="S45" i="5"/>
  <c r="H45" i="5"/>
  <c r="R44" i="5"/>
  <c r="Q44" i="5"/>
  <c r="P44" i="5"/>
  <c r="O44" i="5"/>
  <c r="N44" i="5"/>
  <c r="M44" i="5"/>
  <c r="H44" i="5"/>
  <c r="S43" i="5"/>
  <c r="H43" i="5"/>
  <c r="S42" i="5"/>
  <c r="H42" i="5"/>
  <c r="S41" i="5"/>
  <c r="H41" i="5"/>
  <c r="R40" i="5"/>
  <c r="Q40" i="5"/>
  <c r="P40" i="5"/>
  <c r="O40" i="5"/>
  <c r="N40" i="5"/>
  <c r="M40" i="5"/>
  <c r="H40" i="5"/>
  <c r="S39" i="5"/>
  <c r="S38" i="5"/>
  <c r="G38" i="5"/>
  <c r="G116" i="5" s="1"/>
  <c r="F38" i="5"/>
  <c r="E38" i="5"/>
  <c r="D38" i="5"/>
  <c r="C38" i="5"/>
  <c r="B38" i="5"/>
  <c r="S37" i="5"/>
  <c r="H37" i="5"/>
  <c r="R36" i="5"/>
  <c r="Q36" i="5"/>
  <c r="P36" i="5"/>
  <c r="O36" i="5"/>
  <c r="N36" i="5"/>
  <c r="M36" i="5"/>
  <c r="H36" i="5"/>
  <c r="H35" i="5"/>
  <c r="H34" i="5"/>
  <c r="H33" i="5"/>
  <c r="R32" i="5"/>
  <c r="Q32" i="5"/>
  <c r="P32" i="5"/>
  <c r="O32" i="5"/>
  <c r="N32" i="5"/>
  <c r="M32" i="5"/>
  <c r="H32" i="5"/>
  <c r="S31" i="5"/>
  <c r="H31" i="5"/>
  <c r="S30" i="5"/>
  <c r="H30" i="5"/>
  <c r="S29" i="5"/>
  <c r="H29" i="5"/>
  <c r="U27" i="5"/>
  <c r="K27" i="5"/>
  <c r="A27" i="5"/>
  <c r="G25" i="5"/>
  <c r="AC11" i="5" s="1"/>
  <c r="F25" i="5"/>
  <c r="AB15" i="5" s="1"/>
  <c r="E25" i="5"/>
  <c r="D25" i="5"/>
  <c r="Z14" i="5" s="1"/>
  <c r="C25" i="5"/>
  <c r="Y14" i="5" s="1"/>
  <c r="B25" i="5"/>
  <c r="A14" i="5"/>
  <c r="I12" i="5"/>
  <c r="G12" i="5"/>
  <c r="F12" i="5"/>
  <c r="E12" i="5"/>
  <c r="D12" i="5"/>
  <c r="C12" i="5"/>
  <c r="B12" i="5"/>
  <c r="H10" i="5"/>
  <c r="J10" i="5" s="1"/>
  <c r="M4" i="5" s="1"/>
  <c r="H9" i="5"/>
  <c r="J9" i="5" s="1"/>
  <c r="M10" i="5" s="1"/>
  <c r="H8" i="5"/>
  <c r="J8" i="5" s="1"/>
  <c r="M8" i="5" s="1"/>
  <c r="H7" i="5"/>
  <c r="J7" i="5" s="1"/>
  <c r="M5" i="5" s="1"/>
  <c r="H6" i="5"/>
  <c r="J6" i="5" s="1"/>
  <c r="M3" i="5" s="1"/>
  <c r="H5" i="5"/>
  <c r="J5" i="5" s="1"/>
  <c r="M7" i="5" s="1"/>
  <c r="H4" i="5"/>
  <c r="H3" i="5"/>
  <c r="J3" i="5" s="1"/>
  <c r="M6" i="5" s="1"/>
  <c r="B116" i="5" l="1"/>
  <c r="C116" i="5"/>
  <c r="F116" i="5"/>
  <c r="D116" i="5"/>
  <c r="E116" i="5"/>
  <c r="AC15" i="5"/>
  <c r="AB11" i="5"/>
  <c r="S48" i="5"/>
  <c r="S32" i="5"/>
  <c r="H60" i="5"/>
  <c r="X13" i="5"/>
  <c r="X8" i="5"/>
  <c r="X12" i="5"/>
  <c r="I21" i="5"/>
  <c r="J21" i="5" s="1"/>
  <c r="I16" i="5"/>
  <c r="J16" i="5" s="1"/>
  <c r="H115" i="5"/>
  <c r="X9" i="5"/>
  <c r="X15" i="5"/>
  <c r="Y9" i="5"/>
  <c r="Y15" i="5"/>
  <c r="Z6" i="5"/>
  <c r="X6" i="5"/>
  <c r="X11" i="5"/>
  <c r="Y7" i="5"/>
  <c r="Y11" i="5"/>
  <c r="H12" i="5"/>
  <c r="J12" i="5" s="1"/>
  <c r="I19" i="5"/>
  <c r="J19" i="5" s="1"/>
  <c r="H38" i="5"/>
  <c r="Y8" i="5"/>
  <c r="X10" i="5"/>
  <c r="Y12" i="5"/>
  <c r="Z15" i="5"/>
  <c r="AA15" i="5"/>
  <c r="AA14" i="5"/>
  <c r="P61" i="5"/>
  <c r="Y6" i="5"/>
  <c r="Z8" i="5"/>
  <c r="Y10" i="5"/>
  <c r="Z12" i="5"/>
  <c r="AB8" i="5"/>
  <c r="AB14" i="5"/>
  <c r="S40" i="5"/>
  <c r="S52" i="5"/>
  <c r="S56" i="5"/>
  <c r="H93" i="5"/>
  <c r="Z10" i="5"/>
  <c r="AC12" i="5"/>
  <c r="AC14" i="5"/>
  <c r="H49" i="5"/>
  <c r="S44" i="5"/>
  <c r="S60" i="5"/>
  <c r="H82" i="5"/>
  <c r="H104" i="5"/>
  <c r="Y13" i="5"/>
  <c r="H25" i="5"/>
  <c r="Z13" i="5"/>
  <c r="S36" i="5"/>
  <c r="Z7" i="5"/>
  <c r="Z9" i="5"/>
  <c r="Z11" i="5"/>
  <c r="X7" i="5"/>
  <c r="X14" i="5"/>
  <c r="O61" i="5"/>
  <c r="Q61" i="5"/>
  <c r="R61" i="5"/>
  <c r="M61" i="5"/>
  <c r="N61" i="5"/>
  <c r="I22" i="5"/>
  <c r="J22" i="5" s="1"/>
  <c r="I18" i="5"/>
  <c r="J18" i="5" s="1"/>
  <c r="I23" i="5"/>
  <c r="J23" i="5" s="1"/>
  <c r="I20" i="5"/>
  <c r="J20" i="5" s="1"/>
  <c r="I25" i="5"/>
  <c r="I17" i="5"/>
  <c r="J17" i="5" s="1"/>
  <c r="I24" i="5"/>
  <c r="J24" i="5" s="1"/>
  <c r="H71" i="5"/>
  <c r="AA9" i="5"/>
  <c r="AB9" i="5"/>
  <c r="AC9" i="5"/>
  <c r="AA6" i="5"/>
  <c r="AB7" i="5"/>
  <c r="AC8" i="5"/>
  <c r="AA12" i="5"/>
  <c r="AC13" i="5"/>
  <c r="AA8" i="5"/>
  <c r="AA13" i="5"/>
  <c r="AB13" i="5"/>
  <c r="AB6" i="5"/>
  <c r="AB12" i="5"/>
  <c r="AA10" i="5"/>
  <c r="AA7" i="5"/>
  <c r="AC10" i="5"/>
  <c r="AC7" i="5"/>
  <c r="AC6" i="5"/>
  <c r="AB10" i="5"/>
  <c r="AA11" i="5"/>
  <c r="J4" i="5"/>
  <c r="M9" i="5" s="1"/>
  <c r="H116" i="5" l="1"/>
  <c r="J25" i="5"/>
  <c r="S61" i="5"/>
</calcChain>
</file>

<file path=xl/sharedStrings.xml><?xml version="1.0" encoding="utf-8"?>
<sst xmlns="http://schemas.openxmlformats.org/spreadsheetml/2006/main" count="577" uniqueCount="48">
  <si>
    <t>Psüühikahäire(v.a vaimupuue)</t>
  </si>
  <si>
    <t>Nägemispuue</t>
  </si>
  <si>
    <t>R</t>
  </si>
  <si>
    <t>Liikumispuue</t>
  </si>
  <si>
    <t>S</t>
  </si>
  <si>
    <t>Liitpuue</t>
  </si>
  <si>
    <t>Nõmme linnaosa</t>
  </si>
  <si>
    <t>Muu</t>
  </si>
  <si>
    <t>K</t>
  </si>
  <si>
    <t>Lasnamäe linnaosa</t>
  </si>
  <si>
    <t>Mustamäe linnaosa</t>
  </si>
  <si>
    <t>Kesklinna linnaosa</t>
  </si>
  <si>
    <t>Haabersti linnaosa</t>
  </si>
  <si>
    <t>Kristiine linnaosa</t>
  </si>
  <si>
    <t>Kuulmispuue</t>
  </si>
  <si>
    <t>puudub</t>
  </si>
  <si>
    <t>Pirita linnaosa</t>
  </si>
  <si>
    <t>Põhja-Tallinna linnaosa</t>
  </si>
  <si>
    <t>Keele-ja kõnepuue</t>
  </si>
  <si>
    <t>Vaimupuue</t>
  </si>
  <si>
    <t>0-3</t>
  </si>
  <si>
    <t>16-17</t>
  </si>
  <si>
    <t>18-64</t>
  </si>
  <si>
    <t>4-6</t>
  </si>
  <si>
    <t>65+</t>
  </si>
  <si>
    <t>7-15</t>
  </si>
  <si>
    <t>PUUDEGA INIMESED</t>
  </si>
  <si>
    <t>Linnaosad</t>
  </si>
  <si>
    <t>KOKKU</t>
  </si>
  <si>
    <t>Rahvaarv</t>
  </si>
  <si>
    <t>%</t>
  </si>
  <si>
    <t>Puude liigid</t>
  </si>
  <si>
    <t>Haabersti linnaosa Kokku</t>
  </si>
  <si>
    <t>Kesklinna linnaosa Kokku</t>
  </si>
  <si>
    <t>Kristiine linnaosa Kokku</t>
  </si>
  <si>
    <t>Lasnamäe linnaosa Kokku</t>
  </si>
  <si>
    <t>Mustamäe linnaosa Kokku</t>
  </si>
  <si>
    <t>Nõmme linnaosa Kokku</t>
  </si>
  <si>
    <t>Pirita linnaosa Kokku</t>
  </si>
  <si>
    <t>Põhja-Tallinna linnaosa Kokku</t>
  </si>
  <si>
    <t>Linnaosa</t>
  </si>
  <si>
    <t>Üldkokkuvõte</t>
  </si>
  <si>
    <t>PUUDEGA INIMESED puudeliigiti</t>
  </si>
  <si>
    <t>puude aste</t>
  </si>
  <si>
    <t>Puudeliik</t>
  </si>
  <si>
    <t>Keele- ja kõnepuue</t>
  </si>
  <si>
    <t>TALLINN KOKKU</t>
  </si>
  <si>
    <t>31.12.2023 seisuga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</si>
</sst>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theme="4" tint="-0.499984740745262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gradientFill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4" tint="0.599963377788628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theme="4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rgb="FF0070C0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NumberFormat="1"/>
    <xf numFmtId="0" fontId="0" fillId="0" borderId="2" xfId="0" applyBorder="1"/>
    <xf numFmtId="3" fontId="2" fillId="0" borderId="0" xfId="0" applyNumberFormat="1" applyFont="1" applyBorder="1"/>
    <xf numFmtId="164" fontId="0" fillId="0" borderId="3" xfId="0" applyNumberFormat="1" applyBorder="1"/>
    <xf numFmtId="0" fontId="2" fillId="0" borderId="0" xfId="0" applyFont="1" applyFill="1" applyBorder="1"/>
    <xf numFmtId="0" fontId="2" fillId="0" borderId="0" xfId="0" applyFont="1"/>
    <xf numFmtId="0" fontId="2" fillId="0" borderId="1" xfId="0" applyFont="1" applyBorder="1"/>
    <xf numFmtId="0" fontId="0" fillId="0" borderId="0" xfId="0" applyFill="1"/>
    <xf numFmtId="0" fontId="2" fillId="0" borderId="0" xfId="0" applyFont="1" applyBorder="1"/>
    <xf numFmtId="3" fontId="2" fillId="0" borderId="0" xfId="0" applyNumberFormat="1" applyFont="1"/>
    <xf numFmtId="164" fontId="0" fillId="0" borderId="0" xfId="0" applyNumberFormat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2" fillId="0" borderId="7" xfId="0" applyFont="1" applyBorder="1"/>
    <xf numFmtId="0" fontId="0" fillId="0" borderId="7" xfId="0" applyBorder="1"/>
    <xf numFmtId="3" fontId="0" fillId="0" borderId="7" xfId="0" applyNumberFormat="1" applyBorder="1"/>
    <xf numFmtId="3" fontId="2" fillId="0" borderId="7" xfId="0" applyNumberFormat="1" applyFont="1" applyBorder="1"/>
    <xf numFmtId="0" fontId="2" fillId="0" borderId="8" xfId="0" applyFont="1" applyBorder="1"/>
    <xf numFmtId="0" fontId="0" fillId="0" borderId="8" xfId="0" applyBorder="1"/>
    <xf numFmtId="3" fontId="0" fillId="0" borderId="8" xfId="0" applyNumberFormat="1" applyBorder="1"/>
    <xf numFmtId="3" fontId="2" fillId="0" borderId="8" xfId="0" applyNumberFormat="1" applyFont="1" applyBorder="1"/>
    <xf numFmtId="0" fontId="2" fillId="4" borderId="4" xfId="0" applyFont="1" applyFill="1" applyBorder="1"/>
    <xf numFmtId="3" fontId="2" fillId="4" borderId="4" xfId="0" applyNumberFormat="1" applyFont="1" applyFill="1" applyBorder="1"/>
    <xf numFmtId="0" fontId="2" fillId="6" borderId="9" xfId="0" applyFont="1" applyFill="1" applyBorder="1"/>
    <xf numFmtId="3" fontId="2" fillId="6" borderId="9" xfId="0" applyNumberFormat="1" applyFont="1" applyFill="1" applyBorder="1"/>
    <xf numFmtId="0" fontId="2" fillId="0" borderId="10" xfId="0" applyFont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3" fontId="0" fillId="0" borderId="13" xfId="0" applyNumberFormat="1" applyBorder="1"/>
    <xf numFmtId="0" fontId="0" fillId="0" borderId="11" xfId="0" applyBorder="1"/>
    <xf numFmtId="3" fontId="2" fillId="0" borderId="14" xfId="0" applyNumberFormat="1" applyFont="1" applyBorder="1"/>
    <xf numFmtId="3" fontId="0" fillId="0" borderId="10" xfId="0" applyNumberFormat="1" applyBorder="1"/>
    <xf numFmtId="0" fontId="2" fillId="2" borderId="5" xfId="0" applyFont="1" applyFill="1" applyBorder="1"/>
    <xf numFmtId="0" fontId="3" fillId="2" borderId="5" xfId="0" applyFont="1" applyFill="1" applyBorder="1"/>
    <xf numFmtId="0" fontId="2" fillId="5" borderId="16" xfId="0" applyFont="1" applyFill="1" applyBorder="1"/>
    <xf numFmtId="3" fontId="2" fillId="5" borderId="16" xfId="0" applyNumberFormat="1" applyFont="1" applyFill="1" applyBorder="1"/>
    <xf numFmtId="0" fontId="2" fillId="4" borderId="17" xfId="0" applyFont="1" applyFill="1" applyBorder="1"/>
    <xf numFmtId="0" fontId="2" fillId="6" borderId="17" xfId="0" applyFont="1" applyFill="1" applyBorder="1" applyAlignment="1">
      <alignment horizontal="center"/>
    </xf>
    <xf numFmtId="0" fontId="2" fillId="8" borderId="19" xfId="0" applyFont="1" applyFill="1" applyBorder="1"/>
    <xf numFmtId="0" fontId="2" fillId="8" borderId="19" xfId="0" applyNumberFormat="1" applyFont="1" applyFill="1" applyBorder="1"/>
    <xf numFmtId="3" fontId="2" fillId="8" borderId="19" xfId="0" applyNumberFormat="1" applyFont="1" applyFill="1" applyBorder="1"/>
    <xf numFmtId="164" fontId="2" fillId="0" borderId="12" xfId="0" applyNumberFormat="1" applyFont="1" applyFill="1" applyBorder="1"/>
    <xf numFmtId="14" fontId="4" fillId="7" borderId="11" xfId="0" applyNumberFormat="1" applyFont="1" applyFill="1" applyBorder="1"/>
    <xf numFmtId="14" fontId="4" fillId="7" borderId="11" xfId="0" applyNumberFormat="1" applyFont="1" applyFill="1" applyBorder="1" applyAlignment="1"/>
    <xf numFmtId="14" fontId="4" fillId="7" borderId="18" xfId="0" applyNumberFormat="1" applyFont="1" applyFill="1" applyBorder="1"/>
    <xf numFmtId="0" fontId="2" fillId="6" borderId="17" xfId="0" applyFont="1" applyFill="1" applyBorder="1" applyAlignment="1"/>
    <xf numFmtId="0" fontId="5" fillId="0" borderId="0" xfId="0" applyFont="1"/>
    <xf numFmtId="9" fontId="5" fillId="0" borderId="0" xfId="0" applyNumberFormat="1" applyFont="1"/>
    <xf numFmtId="3" fontId="5" fillId="0" borderId="0" xfId="0" applyNumberFormat="1" applyFont="1"/>
    <xf numFmtId="3" fontId="6" fillId="0" borderId="14" xfId="0" applyNumberFormat="1" applyFont="1" applyBorder="1"/>
    <xf numFmtId="3" fontId="6" fillId="4" borderId="4" xfId="0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</cellXfs>
  <cellStyles count="2">
    <cellStyle name="Normaallaad" xfId="0" builtinId="0"/>
    <cellStyle name="Normal" xfId="1" xr:uid="{00000000-0005-0000-0000-000002000000}"/>
  </cellStyles>
  <dxfs count="0"/>
  <tableStyles count="0" defaultTableStyle="TableStyleMedium2" defaultPivotStyle="PivotStyleLight16"/>
  <colors>
    <mruColors>
      <color rgb="FF7ED093"/>
      <color rgb="FF0066FF"/>
      <color rgb="FFFFEB84"/>
      <color rgb="FF63BE7B"/>
      <color rgb="FFF97B7B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>
                <a:solidFill>
                  <a:schemeClr val="accent1">
                    <a:lumMod val="75000"/>
                  </a:schemeClr>
                </a:solidFill>
              </a:rPr>
              <a:t>Puudega inimeste % linnaosade elanikest </a:t>
            </a:r>
            <a:r>
              <a:rPr lang="et-EE" sz="1100" i="1">
                <a:solidFill>
                  <a:schemeClr val="accent1">
                    <a:lumMod val="75000"/>
                  </a:schemeClr>
                </a:solidFill>
              </a:rPr>
              <a:t>31.12.2023</a:t>
            </a:r>
            <a:endParaRPr lang="en-US" sz="1100" i="1">
              <a:solidFill>
                <a:schemeClr val="accent1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5851431718061668"/>
          <c:y val="2.154368108566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4.3554815640406946E-2"/>
          <c:y val="0.1132930449533503"/>
          <c:w val="0.94035115795901691"/>
          <c:h val="0.794444444444444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 w="9525" cap="flat" cmpd="sng" algn="ctr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TALLINN!$L$3:$L$10</c:f>
              <c:strCache>
                <c:ptCount val="8"/>
                <c:pt idx="0">
                  <c:v>Lasnamäe linnaosa</c:v>
                </c:pt>
                <c:pt idx="1">
                  <c:v>Põhja-Tallinna linnaosa</c:v>
                </c:pt>
                <c:pt idx="2">
                  <c:v>Mustamäe linnaosa</c:v>
                </c:pt>
                <c:pt idx="3">
                  <c:v>Haabersti linnaosa</c:v>
                </c:pt>
                <c:pt idx="4">
                  <c:v>Kristiine linnaosa</c:v>
                </c:pt>
                <c:pt idx="5">
                  <c:v>Nõmme linnaosa</c:v>
                </c:pt>
                <c:pt idx="6">
                  <c:v>Kesklinna linnaosa</c:v>
                </c:pt>
                <c:pt idx="7">
                  <c:v>Pirita linnaosa</c:v>
                </c:pt>
              </c:strCache>
            </c:strRef>
          </c:cat>
          <c:val>
            <c:numRef>
              <c:f>TALLINN!$M$3:$M$10</c:f>
              <c:numCache>
                <c:formatCode>0.0%</c:formatCode>
                <c:ptCount val="8"/>
                <c:pt idx="0">
                  <c:v>6.7668984631310047E-2</c:v>
                </c:pt>
                <c:pt idx="1">
                  <c:v>6.3491043457305801E-2</c:v>
                </c:pt>
                <c:pt idx="2">
                  <c:v>6.3790276951645894E-2</c:v>
                </c:pt>
                <c:pt idx="3">
                  <c:v>5.1517902964746752E-2</c:v>
                </c:pt>
                <c:pt idx="4">
                  <c:v>4.793224877040831E-2</c:v>
                </c:pt>
                <c:pt idx="5">
                  <c:v>4.8078207217073107E-2</c:v>
                </c:pt>
                <c:pt idx="6">
                  <c:v>2.9664061468979572E-2</c:v>
                </c:pt>
                <c:pt idx="7">
                  <c:v>3.0837004405286344E-2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165-A6C6-41F052B0D89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39888287"/>
        <c:axId val="1439897023"/>
      </c:barChart>
      <c:catAx>
        <c:axId val="143988828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ln>
                  <a:noFill/>
                </a:ln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439897023"/>
        <c:crosses val="autoZero"/>
        <c:auto val="1"/>
        <c:lblAlgn val="ctr"/>
        <c:lblOffset val="100"/>
        <c:noMultiLvlLbl val="0"/>
      </c:catAx>
      <c:valAx>
        <c:axId val="143989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43988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outerShdw blurRad="50800" dist="38100" dir="18900000" algn="bl" rotWithShape="0">
        <a:schemeClr val="accent1">
          <a:lumMod val="50000"/>
          <a:alpha val="40000"/>
        </a:schemeClr>
      </a:outerShdw>
    </a:effectLst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>
                <a:solidFill>
                  <a:schemeClr val="accent1">
                    <a:lumMod val="50000"/>
                  </a:schemeClr>
                </a:solidFill>
              </a:rPr>
              <a:t>Puudeliikide % vanusegrupiti</a:t>
            </a:r>
          </a:p>
        </c:rich>
      </c:tx>
      <c:layout>
        <c:manualLayout>
          <c:xMode val="edge"/>
          <c:yMode val="edge"/>
          <c:x val="0.40781191299701325"/>
          <c:y val="8.4656056440926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6.520546556482272E-2"/>
          <c:y val="9.3429246513691569E-2"/>
          <c:w val="0.90287410578815819"/>
          <c:h val="0.719318640639131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TALLINN!$W$6</c:f>
              <c:strCache>
                <c:ptCount val="1"/>
                <c:pt idx="0">
                  <c:v>Keele-ja kõnepuue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TALLINN!$X$5:$AC$5</c:f>
              <c:strCache>
                <c:ptCount val="6"/>
                <c:pt idx="0">
                  <c:v>0-3</c:v>
                </c:pt>
                <c:pt idx="1">
                  <c:v>4-6</c:v>
                </c:pt>
                <c:pt idx="2">
                  <c:v>7-15</c:v>
                </c:pt>
                <c:pt idx="3">
                  <c:v>16-17</c:v>
                </c:pt>
                <c:pt idx="4">
                  <c:v>18-64</c:v>
                </c:pt>
                <c:pt idx="5">
                  <c:v>65+</c:v>
                </c:pt>
              </c:strCache>
            </c:strRef>
          </c:cat>
          <c:val>
            <c:numRef>
              <c:f>TALLINN!$X$6:$AC$6</c:f>
              <c:numCache>
                <c:formatCode>0%</c:formatCode>
                <c:ptCount val="6"/>
                <c:pt idx="0">
                  <c:v>0.26712328767123289</c:v>
                </c:pt>
                <c:pt idx="1">
                  <c:v>0.42483660130718953</c:v>
                </c:pt>
                <c:pt idx="2">
                  <c:v>6.8141063956963538E-2</c:v>
                </c:pt>
                <c:pt idx="3">
                  <c:v>0</c:v>
                </c:pt>
                <c:pt idx="4">
                  <c:v>6.161879895561358E-3</c:v>
                </c:pt>
                <c:pt idx="5">
                  <c:v>1.3789933348655481E-3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2-41A9-B9AF-63D58B8A0FF3}"/>
            </c:ext>
          </c:extLst>
        </c:ser>
        <c:ser>
          <c:idx val="1"/>
          <c:order val="1"/>
          <c:tx>
            <c:strRef>
              <c:f>TALLINN!$W$7</c:f>
              <c:strCache>
                <c:ptCount val="1"/>
                <c:pt idx="0">
                  <c:v>Kuulmispuue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TALLINN!$X$5:$AC$5</c:f>
              <c:strCache>
                <c:ptCount val="6"/>
                <c:pt idx="0">
                  <c:v>0-3</c:v>
                </c:pt>
                <c:pt idx="1">
                  <c:v>4-6</c:v>
                </c:pt>
                <c:pt idx="2">
                  <c:v>7-15</c:v>
                </c:pt>
                <c:pt idx="3">
                  <c:v>16-17</c:v>
                </c:pt>
                <c:pt idx="4">
                  <c:v>18-64</c:v>
                </c:pt>
                <c:pt idx="5">
                  <c:v>65+</c:v>
                </c:pt>
              </c:strCache>
            </c:strRef>
          </c:cat>
          <c:val>
            <c:numRef>
              <c:f>TALLINN!$X$7:$AC$7</c:f>
              <c:numCache>
                <c:formatCode>0%</c:formatCode>
                <c:ptCount val="6"/>
                <c:pt idx="0">
                  <c:v>6.8493150684931503E-2</c:v>
                </c:pt>
                <c:pt idx="1">
                  <c:v>2.6143790849673203E-2</c:v>
                </c:pt>
                <c:pt idx="2">
                  <c:v>2.8690974297668859E-2</c:v>
                </c:pt>
                <c:pt idx="3">
                  <c:v>3.3613445378151259E-2</c:v>
                </c:pt>
                <c:pt idx="4">
                  <c:v>3.4046997389033939E-2</c:v>
                </c:pt>
                <c:pt idx="5">
                  <c:v>1.1874664828008887E-2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2-41A9-B9AF-63D58B8A0FF3}"/>
            </c:ext>
          </c:extLst>
        </c:ser>
        <c:ser>
          <c:idx val="2"/>
          <c:order val="2"/>
          <c:tx>
            <c:strRef>
              <c:f>TALLINN!$W$8</c:f>
              <c:strCache>
                <c:ptCount val="1"/>
                <c:pt idx="0">
                  <c:v>Liikumispuue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TALLINN!$X$5:$AC$5</c:f>
              <c:strCache>
                <c:ptCount val="6"/>
                <c:pt idx="0">
                  <c:v>0-3</c:v>
                </c:pt>
                <c:pt idx="1">
                  <c:v>4-6</c:v>
                </c:pt>
                <c:pt idx="2">
                  <c:v>7-15</c:v>
                </c:pt>
                <c:pt idx="3">
                  <c:v>16-17</c:v>
                </c:pt>
                <c:pt idx="4">
                  <c:v>18-64</c:v>
                </c:pt>
                <c:pt idx="5">
                  <c:v>65+</c:v>
                </c:pt>
              </c:strCache>
            </c:strRef>
          </c:cat>
          <c:val>
            <c:numRef>
              <c:f>TALLINN!$X$8:$AC$8</c:f>
              <c:numCache>
                <c:formatCode>0%</c:formatCode>
                <c:ptCount val="6"/>
                <c:pt idx="0">
                  <c:v>0.15753424657534246</c:v>
                </c:pt>
                <c:pt idx="1">
                  <c:v>3.0501089324618737E-2</c:v>
                </c:pt>
                <c:pt idx="2">
                  <c:v>2.9886431560071727E-2</c:v>
                </c:pt>
                <c:pt idx="3">
                  <c:v>2.9411764705882353E-2</c:v>
                </c:pt>
                <c:pt idx="4">
                  <c:v>0.26652741514360312</c:v>
                </c:pt>
                <c:pt idx="5">
                  <c:v>0.63525626292806248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2-41A9-B9AF-63D58B8A0FF3}"/>
            </c:ext>
          </c:extLst>
        </c:ser>
        <c:ser>
          <c:idx val="3"/>
          <c:order val="3"/>
          <c:tx>
            <c:strRef>
              <c:f>TALLINN!$W$9</c:f>
              <c:strCache>
                <c:ptCount val="1"/>
                <c:pt idx="0">
                  <c:v>Liitpuue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TALLINN!$X$5:$AC$5</c:f>
              <c:strCache>
                <c:ptCount val="6"/>
                <c:pt idx="0">
                  <c:v>0-3</c:v>
                </c:pt>
                <c:pt idx="1">
                  <c:v>4-6</c:v>
                </c:pt>
                <c:pt idx="2">
                  <c:v>7-15</c:v>
                </c:pt>
                <c:pt idx="3">
                  <c:v>16-17</c:v>
                </c:pt>
                <c:pt idx="4">
                  <c:v>18-64</c:v>
                </c:pt>
                <c:pt idx="5">
                  <c:v>65+</c:v>
                </c:pt>
              </c:strCache>
            </c:strRef>
          </c:cat>
          <c:val>
            <c:numRef>
              <c:f>TALLINN!$X$9:$AC$9</c:f>
              <c:numCache>
                <c:formatCode>0%</c:formatCode>
                <c:ptCount val="6"/>
                <c:pt idx="0">
                  <c:v>0.17123287671232876</c:v>
                </c:pt>
                <c:pt idx="1">
                  <c:v>0.28758169934640521</c:v>
                </c:pt>
                <c:pt idx="2">
                  <c:v>0.3161984459055589</c:v>
                </c:pt>
                <c:pt idx="3">
                  <c:v>0.22689075630252101</c:v>
                </c:pt>
                <c:pt idx="4">
                  <c:v>0.23624020887728459</c:v>
                </c:pt>
                <c:pt idx="5">
                  <c:v>0.20807477208304603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2-41A9-B9AF-63D58B8A0FF3}"/>
            </c:ext>
          </c:extLst>
        </c:ser>
        <c:ser>
          <c:idx val="4"/>
          <c:order val="4"/>
          <c:tx>
            <c:strRef>
              <c:f>TALLINN!$W$10</c:f>
              <c:strCache>
                <c:ptCount val="1"/>
                <c:pt idx="0">
                  <c:v>Muu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TALLINN!$X$5:$AC$5</c:f>
              <c:strCache>
                <c:ptCount val="6"/>
                <c:pt idx="0">
                  <c:v>0-3</c:v>
                </c:pt>
                <c:pt idx="1">
                  <c:v>4-6</c:v>
                </c:pt>
                <c:pt idx="2">
                  <c:v>7-15</c:v>
                </c:pt>
                <c:pt idx="3">
                  <c:v>16-17</c:v>
                </c:pt>
                <c:pt idx="4">
                  <c:v>18-64</c:v>
                </c:pt>
                <c:pt idx="5">
                  <c:v>65+</c:v>
                </c:pt>
              </c:strCache>
            </c:strRef>
          </c:cat>
          <c:val>
            <c:numRef>
              <c:f>TALLINN!$X$10:$AC$10</c:f>
              <c:numCache>
                <c:formatCode>0%</c:formatCode>
                <c:ptCount val="6"/>
                <c:pt idx="0">
                  <c:v>0.28082191780821919</c:v>
                </c:pt>
                <c:pt idx="1">
                  <c:v>9.3681917211328972E-2</c:v>
                </c:pt>
                <c:pt idx="2">
                  <c:v>0.16377764494919306</c:v>
                </c:pt>
                <c:pt idx="3">
                  <c:v>2.9411764705882353E-2</c:v>
                </c:pt>
                <c:pt idx="4">
                  <c:v>5.0966057441253265E-2</c:v>
                </c:pt>
                <c:pt idx="5">
                  <c:v>4.4127786715697538E-2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2-41A9-B9AF-63D58B8A0FF3}"/>
            </c:ext>
          </c:extLst>
        </c:ser>
        <c:ser>
          <c:idx val="5"/>
          <c:order val="5"/>
          <c:tx>
            <c:strRef>
              <c:f>TALLINN!$W$11</c:f>
              <c:strCache>
                <c:ptCount val="1"/>
                <c:pt idx="0">
                  <c:v>Nägemispuue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TALLINN!$X$5:$AC$5</c:f>
              <c:strCache>
                <c:ptCount val="6"/>
                <c:pt idx="0">
                  <c:v>0-3</c:v>
                </c:pt>
                <c:pt idx="1">
                  <c:v>4-6</c:v>
                </c:pt>
                <c:pt idx="2">
                  <c:v>7-15</c:v>
                </c:pt>
                <c:pt idx="3">
                  <c:v>16-17</c:v>
                </c:pt>
                <c:pt idx="4">
                  <c:v>18-64</c:v>
                </c:pt>
                <c:pt idx="5">
                  <c:v>65+</c:v>
                </c:pt>
              </c:strCache>
            </c:strRef>
          </c:cat>
          <c:val>
            <c:numRef>
              <c:f>TALLINN!$X$11:$AC$11</c:f>
              <c:numCache>
                <c:formatCode>0%</c:formatCode>
                <c:ptCount val="6"/>
                <c:pt idx="0">
                  <c:v>6.8493150684931503E-3</c:v>
                </c:pt>
                <c:pt idx="1">
                  <c:v>1.5250544662309368E-2</c:v>
                </c:pt>
                <c:pt idx="2">
                  <c:v>9.563658099222952E-3</c:v>
                </c:pt>
                <c:pt idx="3">
                  <c:v>2.5210084033613446E-2</c:v>
                </c:pt>
                <c:pt idx="4">
                  <c:v>2.0992167101827677E-2</c:v>
                </c:pt>
                <c:pt idx="5">
                  <c:v>2.428560484179882E-2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2-41A9-B9AF-63D58B8A0FF3}"/>
            </c:ext>
          </c:extLst>
        </c:ser>
        <c:ser>
          <c:idx val="6"/>
          <c:order val="6"/>
          <c:tx>
            <c:strRef>
              <c:f>TALLINN!$W$12</c:f>
              <c:strCache>
                <c:ptCount val="1"/>
                <c:pt idx="0">
                  <c:v>Psüühikahäire(v.a vaimupuue)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TALLINN!$X$5:$AC$5</c:f>
              <c:strCache>
                <c:ptCount val="6"/>
                <c:pt idx="0">
                  <c:v>0-3</c:v>
                </c:pt>
                <c:pt idx="1">
                  <c:v>4-6</c:v>
                </c:pt>
                <c:pt idx="2">
                  <c:v>7-15</c:v>
                </c:pt>
                <c:pt idx="3">
                  <c:v>16-17</c:v>
                </c:pt>
                <c:pt idx="4">
                  <c:v>18-64</c:v>
                </c:pt>
                <c:pt idx="5">
                  <c:v>65+</c:v>
                </c:pt>
              </c:strCache>
            </c:strRef>
          </c:cat>
          <c:val>
            <c:numRef>
              <c:f>TALLINN!$X$12:$AC$12</c:f>
              <c:numCache>
                <c:formatCode>0%</c:formatCode>
                <c:ptCount val="6"/>
                <c:pt idx="0">
                  <c:v>4.1095890410958902E-2</c:v>
                </c:pt>
                <c:pt idx="1">
                  <c:v>0.10457516339869281</c:v>
                </c:pt>
                <c:pt idx="2">
                  <c:v>0.30902570233114168</c:v>
                </c:pt>
                <c:pt idx="3">
                  <c:v>0.63445378151260501</c:v>
                </c:pt>
                <c:pt idx="4">
                  <c:v>0.37848563968668408</c:v>
                </c:pt>
                <c:pt idx="5">
                  <c:v>7.2243928598789545E-2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0-47B6-B3F3-FC6724806127}"/>
            </c:ext>
          </c:extLst>
        </c:ser>
        <c:ser>
          <c:idx val="7"/>
          <c:order val="7"/>
          <c:tx>
            <c:strRef>
              <c:f>TALLINN!$W$13</c:f>
              <c:strCache>
                <c:ptCount val="1"/>
                <c:pt idx="0">
                  <c:v>Vaimupuue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TALLINN!$X$5:$AC$5</c:f>
              <c:strCache>
                <c:ptCount val="6"/>
                <c:pt idx="0">
                  <c:v>0-3</c:v>
                </c:pt>
                <c:pt idx="1">
                  <c:v>4-6</c:v>
                </c:pt>
                <c:pt idx="2">
                  <c:v>7-15</c:v>
                </c:pt>
                <c:pt idx="3">
                  <c:v>16-17</c:v>
                </c:pt>
                <c:pt idx="4">
                  <c:v>18-64</c:v>
                </c:pt>
                <c:pt idx="5">
                  <c:v>65+</c:v>
                </c:pt>
              </c:strCache>
            </c:strRef>
          </c:cat>
          <c:val>
            <c:numRef>
              <c:f>TALLINN!$X$13:$AC$13</c:f>
              <c:numCache>
                <c:formatCode>0%</c:formatCode>
                <c:ptCount val="6"/>
                <c:pt idx="0">
                  <c:v>6.8493150684931503E-3</c:v>
                </c:pt>
                <c:pt idx="1">
                  <c:v>1.7429193899782137E-2</c:v>
                </c:pt>
                <c:pt idx="2">
                  <c:v>7.4118350268977881E-2</c:v>
                </c:pt>
                <c:pt idx="3">
                  <c:v>0</c:v>
                </c:pt>
                <c:pt idx="4">
                  <c:v>5.2219321148825064E-4</c:v>
                </c:pt>
                <c:pt idx="5">
                  <c:v>1.6854362981690034E-3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0-47B6-B3F3-FC67248061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12192671"/>
        <c:axId val="112208895"/>
      </c:barChart>
      <c:catAx>
        <c:axId val="1121926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 sz="800">
                    <a:solidFill>
                      <a:schemeClr val="accent1">
                        <a:lumMod val="75000"/>
                      </a:schemeClr>
                    </a:solidFill>
                  </a:rPr>
                  <a:t>Vanusegrupp</a:t>
                </a:r>
              </a:p>
            </c:rich>
          </c:tx>
          <c:layout>
            <c:manualLayout>
              <c:xMode val="edge"/>
              <c:yMode val="edge"/>
              <c:x val="2.0108107053022177E-2"/>
              <c:y val="0.79064064539662704"/>
            </c:manualLayout>
          </c:layout>
          <c:overlay val="0"/>
          <c:spPr>
            <a:solidFill>
              <a:schemeClr val="bg2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12208895"/>
        <c:crosses val="autoZero"/>
        <c:auto val="1"/>
        <c:lblAlgn val="ctr"/>
        <c:lblOffset val="100"/>
        <c:noMultiLvlLbl val="0"/>
      </c:catAx>
      <c:valAx>
        <c:axId val="112208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1219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144752421874132E-2"/>
          <c:y val="0.87100869278106363"/>
          <c:w val="0.91228876515626445"/>
          <c:h val="0.1183520543488208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100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15875" cap="flat" cmpd="sng" algn="ctr">
      <a:solidFill>
        <a:schemeClr val="tx1">
          <a:lumMod val="15000"/>
          <a:lumOff val="85000"/>
        </a:schemeClr>
      </a:solidFill>
      <a:round/>
    </a:ln>
    <a:effectLst>
      <a:softEdge rad="25400"/>
    </a:effectLst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152401</xdr:colOff>
      <xdr:row>0</xdr:row>
      <xdr:rowOff>61478</xdr:rowOff>
    </xdr:from>
    <xdr:to>
      <xdr:col>20</xdr:col>
      <xdr:colOff>1314450</xdr:colOff>
      <xdr:row>24</xdr:row>
      <xdr:rowOff>57150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100012</xdr:colOff>
      <xdr:row>0</xdr:row>
      <xdr:rowOff>80962</xdr:rowOff>
    </xdr:from>
    <xdr:to>
      <xdr:col>32</xdr:col>
      <xdr:colOff>28575</xdr:colOff>
      <xdr:row>24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AE253"/>
  <sheetViews>
    <sheetView tabSelected="1" zoomScaleNormal="100" workbookViewId="0">
      <selection activeCell="I27" sqref="I27"/>
    </sheetView>
  </sheetViews>
  <sheetFormatPr defaultRowHeight="15" x14ac:dyDescent="0.25"/>
  <cols>
    <col min="1" max="1" width="29.7109375" customWidth="1"/>
    <col min="2" max="7" width="6.7109375" customWidth="1"/>
    <col min="8" max="8" width="7.28515625" bestFit="1" customWidth="1"/>
    <col min="11" max="11" width="19.140625" customWidth="1"/>
    <col min="12" max="12" width="10.42578125" customWidth="1"/>
    <col min="13" max="18" width="6.5703125" customWidth="1"/>
    <col min="19" max="19" width="13.5703125" bestFit="1" customWidth="1"/>
    <col min="21" max="21" width="19.85546875" customWidth="1"/>
    <col min="22" max="22" width="27.85546875" customWidth="1"/>
    <col min="23" max="23" width="10" customWidth="1"/>
    <col min="24" max="28" width="6.7109375" customWidth="1"/>
    <col min="29" max="29" width="6.7109375" style="6" customWidth="1"/>
  </cols>
  <sheetData>
    <row r="1" spans="1:29" x14ac:dyDescent="0.25">
      <c r="A1" s="46" t="s">
        <v>47</v>
      </c>
      <c r="B1" s="56" t="s">
        <v>26</v>
      </c>
      <c r="C1" s="56"/>
      <c r="D1" s="56"/>
      <c r="E1" s="56"/>
      <c r="F1" s="56"/>
      <c r="G1" s="56"/>
      <c r="H1" s="56"/>
      <c r="I1" s="56"/>
      <c r="J1" s="58"/>
    </row>
    <row r="2" spans="1:29" x14ac:dyDescent="0.25">
      <c r="A2" s="27" t="s">
        <v>27</v>
      </c>
      <c r="B2" s="27" t="s">
        <v>20</v>
      </c>
      <c r="C2" s="27" t="s">
        <v>23</v>
      </c>
      <c r="D2" s="27" t="s">
        <v>25</v>
      </c>
      <c r="E2" s="27" t="s">
        <v>21</v>
      </c>
      <c r="F2" s="27" t="s">
        <v>22</v>
      </c>
      <c r="G2" s="27" t="s">
        <v>24</v>
      </c>
      <c r="H2" s="30" t="s">
        <v>28</v>
      </c>
      <c r="I2" s="28" t="s">
        <v>29</v>
      </c>
      <c r="J2" s="31" t="s">
        <v>30</v>
      </c>
    </row>
    <row r="3" spans="1:29" x14ac:dyDescent="0.25">
      <c r="A3" t="s">
        <v>12</v>
      </c>
      <c r="B3" s="1">
        <v>15</v>
      </c>
      <c r="C3" s="1">
        <v>56</v>
      </c>
      <c r="D3" s="1">
        <v>166</v>
      </c>
      <c r="E3" s="1">
        <v>24</v>
      </c>
      <c r="F3" s="1">
        <v>932</v>
      </c>
      <c r="G3" s="1">
        <v>1417</v>
      </c>
      <c r="H3" s="3">
        <f>SUM(B3:G3)</f>
        <v>2610</v>
      </c>
      <c r="I3" s="32">
        <v>50662</v>
      </c>
      <c r="J3" s="4">
        <f>H3/I3</f>
        <v>5.1517902964746752E-2</v>
      </c>
      <c r="L3" t="s">
        <v>9</v>
      </c>
      <c r="M3" s="11">
        <f>VLOOKUP(L3,$A$3:$J$10,10,FALSE)</f>
        <v>6.7668984631310047E-2</v>
      </c>
      <c r="N3" s="11"/>
    </row>
    <row r="4" spans="1:29" x14ac:dyDescent="0.25">
      <c r="A4" t="s">
        <v>11</v>
      </c>
      <c r="B4" s="1">
        <v>21</v>
      </c>
      <c r="C4" s="1">
        <v>48</v>
      </c>
      <c r="D4" s="1">
        <v>176</v>
      </c>
      <c r="E4" s="1">
        <v>23</v>
      </c>
      <c r="F4" s="1">
        <v>804</v>
      </c>
      <c r="G4" s="1">
        <v>951</v>
      </c>
      <c r="H4" s="3">
        <f t="shared" ref="H4:H10" si="0">SUM(B4:G4)</f>
        <v>2023</v>
      </c>
      <c r="I4" s="32">
        <v>68197</v>
      </c>
      <c r="J4" s="4">
        <f t="shared" ref="J4:J10" si="1">H4/I4</f>
        <v>2.9664061468979572E-2</v>
      </c>
      <c r="L4" t="s">
        <v>17</v>
      </c>
      <c r="M4" s="11">
        <f t="shared" ref="M4:M10" si="2">VLOOKUP(L4,$A$3:$J$10,10,FALSE)</f>
        <v>6.3491043457305801E-2</v>
      </c>
      <c r="N4" s="11"/>
    </row>
    <row r="5" spans="1:29" x14ac:dyDescent="0.25">
      <c r="A5" t="s">
        <v>13</v>
      </c>
      <c r="B5" s="1">
        <v>12</v>
      </c>
      <c r="C5" s="1">
        <v>29</v>
      </c>
      <c r="D5" s="1">
        <v>125</v>
      </c>
      <c r="E5" s="1">
        <v>13</v>
      </c>
      <c r="F5" s="1">
        <v>588</v>
      </c>
      <c r="G5" s="1">
        <v>880</v>
      </c>
      <c r="H5" s="3">
        <f t="shared" si="0"/>
        <v>1647</v>
      </c>
      <c r="I5" s="32">
        <v>34361</v>
      </c>
      <c r="J5" s="4">
        <f t="shared" si="1"/>
        <v>4.793224877040831E-2</v>
      </c>
      <c r="L5" t="s">
        <v>10</v>
      </c>
      <c r="M5" s="11">
        <f t="shared" si="2"/>
        <v>6.3790276951645894E-2</v>
      </c>
      <c r="N5" s="11"/>
      <c r="W5" s="50" t="s">
        <v>31</v>
      </c>
      <c r="X5" s="50" t="s">
        <v>20</v>
      </c>
      <c r="Y5" s="50" t="s">
        <v>23</v>
      </c>
      <c r="Z5" s="50" t="s">
        <v>25</v>
      </c>
      <c r="AA5" s="50" t="s">
        <v>21</v>
      </c>
      <c r="AB5" s="50" t="s">
        <v>22</v>
      </c>
      <c r="AC5" s="50" t="s">
        <v>24</v>
      </c>
    </row>
    <row r="6" spans="1:29" x14ac:dyDescent="0.25">
      <c r="A6" t="s">
        <v>9</v>
      </c>
      <c r="B6" s="1">
        <v>39</v>
      </c>
      <c r="C6" s="1">
        <v>155</v>
      </c>
      <c r="D6" s="1">
        <v>524</v>
      </c>
      <c r="E6" s="1">
        <v>72</v>
      </c>
      <c r="F6" s="1">
        <v>3086</v>
      </c>
      <c r="G6" s="1">
        <v>4230</v>
      </c>
      <c r="H6" s="3">
        <f t="shared" si="0"/>
        <v>8106</v>
      </c>
      <c r="I6" s="32">
        <v>119789</v>
      </c>
      <c r="J6" s="4">
        <f t="shared" si="1"/>
        <v>6.7668984631310047E-2</v>
      </c>
      <c r="L6" t="s">
        <v>12</v>
      </c>
      <c r="M6" s="11">
        <f t="shared" si="2"/>
        <v>5.1517902964746752E-2</v>
      </c>
      <c r="N6" s="11"/>
      <c r="W6" s="50" t="s">
        <v>18</v>
      </c>
      <c r="X6" s="51">
        <f t="shared" ref="X6:X14" si="3">B16/B$25</f>
        <v>0.26712328767123289</v>
      </c>
      <c r="Y6" s="51">
        <f t="shared" ref="Y6:Y14" si="4">C16/C$25</f>
        <v>0.42483660130718953</v>
      </c>
      <c r="Z6" s="51">
        <f t="shared" ref="Z6:Z14" si="5">D16/D$25</f>
        <v>6.8141063956963538E-2</v>
      </c>
      <c r="AA6" s="51">
        <f t="shared" ref="AA6:AA14" si="6">E16/E$25</f>
        <v>0</v>
      </c>
      <c r="AB6" s="51">
        <f t="shared" ref="AB6:AB14" si="7">F16/F$25</f>
        <v>6.161879895561358E-3</v>
      </c>
      <c r="AC6" s="51">
        <f t="shared" ref="AC6:AC14" si="8">G16/G$25</f>
        <v>1.3789933348655481E-3</v>
      </c>
    </row>
    <row r="7" spans="1:29" x14ac:dyDescent="0.25">
      <c r="A7" t="s">
        <v>10</v>
      </c>
      <c r="B7" s="1">
        <v>28</v>
      </c>
      <c r="C7" s="1">
        <v>72</v>
      </c>
      <c r="D7" s="1">
        <v>259</v>
      </c>
      <c r="E7" s="1">
        <v>38</v>
      </c>
      <c r="F7" s="1">
        <v>1560</v>
      </c>
      <c r="G7" s="1">
        <v>2440</v>
      </c>
      <c r="H7" s="3">
        <f t="shared" si="0"/>
        <v>4397</v>
      </c>
      <c r="I7" s="32">
        <v>68929</v>
      </c>
      <c r="J7" s="4">
        <f t="shared" si="1"/>
        <v>6.3790276951645894E-2</v>
      </c>
      <c r="L7" t="s">
        <v>13</v>
      </c>
      <c r="M7" s="11">
        <f t="shared" si="2"/>
        <v>4.793224877040831E-2</v>
      </c>
      <c r="N7" s="11"/>
      <c r="W7" s="50" t="s">
        <v>14</v>
      </c>
      <c r="X7" s="51">
        <f>B17/B$25</f>
        <v>6.8493150684931503E-2</v>
      </c>
      <c r="Y7" s="51">
        <f t="shared" si="4"/>
        <v>2.6143790849673203E-2</v>
      </c>
      <c r="Z7" s="51">
        <f t="shared" si="5"/>
        <v>2.8690974297668859E-2</v>
      </c>
      <c r="AA7" s="51">
        <f t="shared" si="6"/>
        <v>3.3613445378151259E-2</v>
      </c>
      <c r="AB7" s="51">
        <f t="shared" si="7"/>
        <v>3.4046997389033939E-2</v>
      </c>
      <c r="AC7" s="51">
        <f t="shared" si="8"/>
        <v>1.1874664828008887E-2</v>
      </c>
    </row>
    <row r="8" spans="1:29" x14ac:dyDescent="0.25">
      <c r="A8" t="s">
        <v>6</v>
      </c>
      <c r="B8" s="1">
        <v>11</v>
      </c>
      <c r="C8" s="1">
        <v>36</v>
      </c>
      <c r="D8" s="1">
        <v>151</v>
      </c>
      <c r="E8" s="1">
        <v>18</v>
      </c>
      <c r="F8" s="1">
        <v>699</v>
      </c>
      <c r="G8" s="1">
        <v>885</v>
      </c>
      <c r="H8" s="3">
        <f t="shared" si="0"/>
        <v>1800</v>
      </c>
      <c r="I8" s="32">
        <v>37439</v>
      </c>
      <c r="J8" s="4">
        <f t="shared" si="1"/>
        <v>4.8078207217073107E-2</v>
      </c>
      <c r="L8" t="s">
        <v>6</v>
      </c>
      <c r="M8" s="11">
        <f t="shared" si="2"/>
        <v>4.8078207217073107E-2</v>
      </c>
      <c r="N8" s="11"/>
      <c r="W8" s="50" t="s">
        <v>3</v>
      </c>
      <c r="X8" s="51">
        <f>B18/B$25</f>
        <v>0.15753424657534246</v>
      </c>
      <c r="Y8" s="51">
        <f t="shared" si="4"/>
        <v>3.0501089324618737E-2</v>
      </c>
      <c r="Z8" s="51">
        <f t="shared" si="5"/>
        <v>2.9886431560071727E-2</v>
      </c>
      <c r="AA8" s="51">
        <f t="shared" si="6"/>
        <v>2.9411764705882353E-2</v>
      </c>
      <c r="AB8" s="51">
        <f t="shared" si="7"/>
        <v>0.26652741514360312</v>
      </c>
      <c r="AC8" s="51">
        <f t="shared" si="8"/>
        <v>0.63525626292806248</v>
      </c>
    </row>
    <row r="9" spans="1:29" x14ac:dyDescent="0.25">
      <c r="A9" t="s">
        <v>16</v>
      </c>
      <c r="B9" s="1">
        <v>10</v>
      </c>
      <c r="C9" s="1">
        <v>16</v>
      </c>
      <c r="D9" s="1">
        <v>51</v>
      </c>
      <c r="E9" s="1">
        <v>12</v>
      </c>
      <c r="F9" s="1">
        <v>222</v>
      </c>
      <c r="G9" s="1">
        <v>298</v>
      </c>
      <c r="H9" s="3">
        <f t="shared" si="0"/>
        <v>609</v>
      </c>
      <c r="I9" s="32">
        <v>19749</v>
      </c>
      <c r="J9" s="4">
        <f t="shared" si="1"/>
        <v>3.0837004405286344E-2</v>
      </c>
      <c r="L9" t="s">
        <v>11</v>
      </c>
      <c r="M9" s="11">
        <f t="shared" si="2"/>
        <v>2.9664061468979572E-2</v>
      </c>
      <c r="N9" s="11"/>
      <c r="W9" s="50" t="s">
        <v>5</v>
      </c>
      <c r="X9" s="51">
        <f t="shared" si="3"/>
        <v>0.17123287671232876</v>
      </c>
      <c r="Y9" s="51">
        <f t="shared" si="4"/>
        <v>0.28758169934640521</v>
      </c>
      <c r="Z9" s="51">
        <f t="shared" si="5"/>
        <v>0.3161984459055589</v>
      </c>
      <c r="AA9" s="51">
        <f t="shared" si="6"/>
        <v>0.22689075630252101</v>
      </c>
      <c r="AB9" s="51">
        <f t="shared" si="7"/>
        <v>0.23624020887728459</v>
      </c>
      <c r="AC9" s="51">
        <f t="shared" si="8"/>
        <v>0.20807477208304603</v>
      </c>
    </row>
    <row r="10" spans="1:29" x14ac:dyDescent="0.25">
      <c r="A10" t="s">
        <v>17</v>
      </c>
      <c r="B10" s="1">
        <v>10</v>
      </c>
      <c r="C10" s="1">
        <v>47</v>
      </c>
      <c r="D10" s="1">
        <v>221</v>
      </c>
      <c r="E10" s="1">
        <v>38</v>
      </c>
      <c r="F10" s="1">
        <v>1684</v>
      </c>
      <c r="G10" s="1">
        <v>1952</v>
      </c>
      <c r="H10" s="3">
        <f t="shared" si="0"/>
        <v>3952</v>
      </c>
      <c r="I10" s="32">
        <v>62245</v>
      </c>
      <c r="J10" s="4">
        <f t="shared" si="1"/>
        <v>6.3491043457305801E-2</v>
      </c>
      <c r="L10" t="s">
        <v>16</v>
      </c>
      <c r="M10" s="11">
        <f t="shared" si="2"/>
        <v>3.0837004405286344E-2</v>
      </c>
      <c r="N10" s="11"/>
      <c r="W10" s="50" t="s">
        <v>7</v>
      </c>
      <c r="X10" s="51">
        <f t="shared" si="3"/>
        <v>0.28082191780821919</v>
      </c>
      <c r="Y10" s="51">
        <f t="shared" si="4"/>
        <v>9.3681917211328972E-2</v>
      </c>
      <c r="Z10" s="51">
        <f t="shared" si="5"/>
        <v>0.16377764494919306</v>
      </c>
      <c r="AA10" s="51">
        <f t="shared" si="6"/>
        <v>2.9411764705882353E-2</v>
      </c>
      <c r="AB10" s="51">
        <f t="shared" si="7"/>
        <v>5.0966057441253265E-2</v>
      </c>
      <c r="AC10" s="51">
        <f t="shared" si="8"/>
        <v>4.4127786715697538E-2</v>
      </c>
    </row>
    <row r="11" spans="1:29" x14ac:dyDescent="0.25">
      <c r="A11" s="2"/>
      <c r="B11" s="5"/>
      <c r="C11" s="5"/>
      <c r="D11" s="5"/>
      <c r="E11" s="5"/>
      <c r="F11" s="5"/>
      <c r="G11" s="5"/>
      <c r="H11" s="5"/>
      <c r="I11" s="32"/>
      <c r="J11" s="4"/>
      <c r="W11" s="50" t="s">
        <v>1</v>
      </c>
      <c r="X11" s="51">
        <f t="shared" si="3"/>
        <v>6.8493150684931503E-3</v>
      </c>
      <c r="Y11" s="51">
        <f t="shared" si="4"/>
        <v>1.5250544662309368E-2</v>
      </c>
      <c r="Z11" s="51">
        <f t="shared" si="5"/>
        <v>9.563658099222952E-3</v>
      </c>
      <c r="AA11" s="51">
        <f t="shared" si="6"/>
        <v>2.5210084033613446E-2</v>
      </c>
      <c r="AB11" s="51">
        <f t="shared" si="7"/>
        <v>2.0992167101827677E-2</v>
      </c>
      <c r="AC11" s="51">
        <f t="shared" si="8"/>
        <v>2.428560484179882E-2</v>
      </c>
    </row>
    <row r="12" spans="1:29" x14ac:dyDescent="0.25">
      <c r="A12" s="33"/>
      <c r="B12" s="34">
        <f>SUM(B3:B11)</f>
        <v>146</v>
      </c>
      <c r="C12" s="34">
        <f t="shared" ref="C12:H12" si="9">SUM(C3:C11)</f>
        <v>459</v>
      </c>
      <c r="D12" s="34">
        <f t="shared" si="9"/>
        <v>1673</v>
      </c>
      <c r="E12" s="34">
        <f t="shared" si="9"/>
        <v>238</v>
      </c>
      <c r="F12" s="34">
        <f t="shared" si="9"/>
        <v>9575</v>
      </c>
      <c r="G12" s="34">
        <f t="shared" si="9"/>
        <v>13053</v>
      </c>
      <c r="H12" s="34">
        <f t="shared" si="9"/>
        <v>25144</v>
      </c>
      <c r="I12" s="35">
        <f>SUM(I3:I10)</f>
        <v>461371</v>
      </c>
      <c r="J12" s="45">
        <f>H12/I12</f>
        <v>5.44984405175011E-2</v>
      </c>
      <c r="W12" s="50" t="s">
        <v>0</v>
      </c>
      <c r="X12" s="51">
        <f t="shared" si="3"/>
        <v>4.1095890410958902E-2</v>
      </c>
      <c r="Y12" s="51">
        <f t="shared" si="4"/>
        <v>0.10457516339869281</v>
      </c>
      <c r="Z12" s="51">
        <f t="shared" si="5"/>
        <v>0.30902570233114168</v>
      </c>
      <c r="AA12" s="51">
        <f t="shared" si="6"/>
        <v>0.63445378151260501</v>
      </c>
      <c r="AB12" s="51">
        <f t="shared" si="7"/>
        <v>0.37848563968668408</v>
      </c>
      <c r="AC12" s="51">
        <f t="shared" si="8"/>
        <v>7.2243928598789545E-2</v>
      </c>
    </row>
    <row r="13" spans="1:29" x14ac:dyDescent="0.25">
      <c r="W13" s="50" t="s">
        <v>19</v>
      </c>
      <c r="X13" s="51">
        <f t="shared" si="3"/>
        <v>6.8493150684931503E-3</v>
      </c>
      <c r="Y13" s="51">
        <f t="shared" si="4"/>
        <v>1.7429193899782137E-2</v>
      </c>
      <c r="Z13" s="51">
        <f t="shared" si="5"/>
        <v>7.4118350268977881E-2</v>
      </c>
      <c r="AA13" s="51">
        <f t="shared" si="6"/>
        <v>0</v>
      </c>
      <c r="AB13" s="51">
        <f t="shared" si="7"/>
        <v>5.2219321148825064E-4</v>
      </c>
      <c r="AC13" s="51">
        <f t="shared" si="8"/>
        <v>1.6854362981690034E-3</v>
      </c>
    </row>
    <row r="14" spans="1:29" x14ac:dyDescent="0.25">
      <c r="A14" s="46" t="str">
        <f>$A$1</f>
        <v>31.12.2023 seisuga</v>
      </c>
      <c r="B14" s="56" t="s">
        <v>26</v>
      </c>
      <c r="C14" s="56"/>
      <c r="D14" s="56"/>
      <c r="E14" s="56"/>
      <c r="F14" s="56"/>
      <c r="G14" s="56"/>
      <c r="H14" s="56"/>
      <c r="I14" s="56"/>
      <c r="J14" s="58"/>
      <c r="W14" s="50" t="s">
        <v>15</v>
      </c>
      <c r="X14" s="51">
        <f t="shared" si="3"/>
        <v>0</v>
      </c>
      <c r="Y14" s="51">
        <f t="shared" si="4"/>
        <v>0</v>
      </c>
      <c r="Z14" s="51">
        <f t="shared" si="5"/>
        <v>5.977286312014345E-4</v>
      </c>
      <c r="AA14" s="51">
        <f t="shared" si="6"/>
        <v>2.100840336134454E-2</v>
      </c>
      <c r="AB14" s="51">
        <f t="shared" si="7"/>
        <v>6.057441253263708E-3</v>
      </c>
      <c r="AC14" s="51">
        <f t="shared" si="8"/>
        <v>1.072550371562093E-3</v>
      </c>
    </row>
    <row r="15" spans="1:29" x14ac:dyDescent="0.25">
      <c r="A15" s="27" t="s">
        <v>31</v>
      </c>
      <c r="B15" s="27" t="s">
        <v>20</v>
      </c>
      <c r="C15" s="27" t="s">
        <v>23</v>
      </c>
      <c r="D15" s="27" t="s">
        <v>25</v>
      </c>
      <c r="E15" s="27" t="s">
        <v>21</v>
      </c>
      <c r="F15" s="27" t="s">
        <v>22</v>
      </c>
      <c r="G15" s="27" t="s">
        <v>24</v>
      </c>
      <c r="H15" s="27" t="s">
        <v>28</v>
      </c>
      <c r="I15" s="28" t="s">
        <v>29</v>
      </c>
      <c r="J15" s="29" t="s">
        <v>30</v>
      </c>
      <c r="W15" s="50"/>
      <c r="X15" s="52">
        <f t="shared" ref="X15:AC15" si="10">B25</f>
        <v>146</v>
      </c>
      <c r="Y15" s="52">
        <f t="shared" si="10"/>
        <v>459</v>
      </c>
      <c r="Z15" s="52">
        <f t="shared" si="10"/>
        <v>1673</v>
      </c>
      <c r="AA15" s="52">
        <f t="shared" si="10"/>
        <v>238</v>
      </c>
      <c r="AB15" s="52">
        <f t="shared" si="10"/>
        <v>9575</v>
      </c>
      <c r="AC15" s="52">
        <f t="shared" si="10"/>
        <v>13053</v>
      </c>
    </row>
    <row r="16" spans="1:29" x14ac:dyDescent="0.25">
      <c r="A16" t="s">
        <v>45</v>
      </c>
      <c r="B16" s="1">
        <v>39</v>
      </c>
      <c r="C16" s="1">
        <v>195</v>
      </c>
      <c r="D16" s="1">
        <v>114</v>
      </c>
      <c r="E16" s="1"/>
      <c r="F16" s="1">
        <v>59</v>
      </c>
      <c r="G16" s="1">
        <v>18</v>
      </c>
      <c r="H16" s="3">
        <f>SUM(B16:G16)</f>
        <v>425</v>
      </c>
      <c r="I16" s="32">
        <f>$I$12</f>
        <v>461371</v>
      </c>
      <c r="J16" s="4">
        <f>H16/I16</f>
        <v>9.2116756363100414E-4</v>
      </c>
    </row>
    <row r="17" spans="1:30" x14ac:dyDescent="0.25">
      <c r="A17" t="s">
        <v>14</v>
      </c>
      <c r="B17" s="1">
        <v>10</v>
      </c>
      <c r="C17" s="1">
        <v>12</v>
      </c>
      <c r="D17" s="1">
        <v>48</v>
      </c>
      <c r="E17" s="1">
        <v>8</v>
      </c>
      <c r="F17" s="1">
        <v>326</v>
      </c>
      <c r="G17" s="1">
        <v>155</v>
      </c>
      <c r="H17" s="3">
        <f t="shared" ref="H17:H24" si="11">SUM(B17:G17)</f>
        <v>559</v>
      </c>
      <c r="I17" s="32">
        <f t="shared" ref="I17:I25" si="12">$I$12</f>
        <v>461371</v>
      </c>
      <c r="J17" s="4">
        <f t="shared" ref="J17:J23" si="13">H17/I17</f>
        <v>1.2116062778111324E-3</v>
      </c>
    </row>
    <row r="18" spans="1:30" x14ac:dyDescent="0.25">
      <c r="A18" t="s">
        <v>3</v>
      </c>
      <c r="B18" s="1">
        <v>23</v>
      </c>
      <c r="C18" s="1">
        <v>14</v>
      </c>
      <c r="D18" s="1">
        <v>50</v>
      </c>
      <c r="E18" s="1">
        <v>7</v>
      </c>
      <c r="F18" s="1">
        <v>2552</v>
      </c>
      <c r="G18" s="1">
        <v>8292</v>
      </c>
      <c r="H18" s="3">
        <f t="shared" si="11"/>
        <v>10938</v>
      </c>
      <c r="I18" s="32">
        <f t="shared" si="12"/>
        <v>461371</v>
      </c>
      <c r="J18" s="4">
        <f t="shared" si="13"/>
        <v>2.3707601908225701E-2</v>
      </c>
    </row>
    <row r="19" spans="1:30" x14ac:dyDescent="0.25">
      <c r="A19" t="s">
        <v>5</v>
      </c>
      <c r="B19" s="1">
        <v>25</v>
      </c>
      <c r="C19" s="1">
        <v>132</v>
      </c>
      <c r="D19" s="1">
        <v>529</v>
      </c>
      <c r="E19" s="1">
        <v>54</v>
      </c>
      <c r="F19" s="1">
        <v>2262</v>
      </c>
      <c r="G19" s="1">
        <v>2716</v>
      </c>
      <c r="H19" s="3">
        <f t="shared" si="11"/>
        <v>5718</v>
      </c>
      <c r="I19" s="32">
        <f t="shared" si="12"/>
        <v>461371</v>
      </c>
      <c r="J19" s="4">
        <f t="shared" si="13"/>
        <v>1.2393496773746075E-2</v>
      </c>
    </row>
    <row r="20" spans="1:30" x14ac:dyDescent="0.25">
      <c r="A20" t="s">
        <v>7</v>
      </c>
      <c r="B20" s="1">
        <v>41</v>
      </c>
      <c r="C20" s="1">
        <v>43</v>
      </c>
      <c r="D20" s="1">
        <v>274</v>
      </c>
      <c r="E20" s="1">
        <v>7</v>
      </c>
      <c r="F20" s="1">
        <v>488</v>
      </c>
      <c r="G20" s="1">
        <v>576</v>
      </c>
      <c r="H20" s="3">
        <f t="shared" si="11"/>
        <v>1429</v>
      </c>
      <c r="I20" s="32">
        <f t="shared" si="12"/>
        <v>461371</v>
      </c>
      <c r="J20" s="4">
        <f t="shared" si="13"/>
        <v>3.0972904668910704E-3</v>
      </c>
    </row>
    <row r="21" spans="1:30" x14ac:dyDescent="0.25">
      <c r="A21" t="s">
        <v>1</v>
      </c>
      <c r="B21" s="1">
        <v>1</v>
      </c>
      <c r="C21" s="1">
        <v>7</v>
      </c>
      <c r="D21" s="1">
        <v>16</v>
      </c>
      <c r="E21" s="1">
        <v>6</v>
      </c>
      <c r="F21" s="1">
        <v>201</v>
      </c>
      <c r="G21" s="1">
        <v>317</v>
      </c>
      <c r="H21" s="3">
        <f t="shared" si="11"/>
        <v>548</v>
      </c>
      <c r="I21" s="32">
        <f t="shared" si="12"/>
        <v>461371</v>
      </c>
      <c r="J21" s="4">
        <f t="shared" si="13"/>
        <v>1.1877642938112711E-3</v>
      </c>
    </row>
    <row r="22" spans="1:30" x14ac:dyDescent="0.25">
      <c r="A22" t="s">
        <v>0</v>
      </c>
      <c r="B22" s="1">
        <v>6</v>
      </c>
      <c r="C22" s="1">
        <v>48</v>
      </c>
      <c r="D22" s="1">
        <v>517</v>
      </c>
      <c r="E22" s="1">
        <v>151</v>
      </c>
      <c r="F22" s="1">
        <v>3624</v>
      </c>
      <c r="G22" s="1">
        <v>943</v>
      </c>
      <c r="H22" s="3">
        <f t="shared" si="11"/>
        <v>5289</v>
      </c>
      <c r="I22" s="32">
        <f t="shared" si="12"/>
        <v>461371</v>
      </c>
      <c r="J22" s="4">
        <f t="shared" si="13"/>
        <v>1.1463659397751484E-2</v>
      </c>
    </row>
    <row r="23" spans="1:30" x14ac:dyDescent="0.25">
      <c r="A23" t="s">
        <v>19</v>
      </c>
      <c r="B23" s="1">
        <v>1</v>
      </c>
      <c r="C23" s="1">
        <v>8</v>
      </c>
      <c r="D23" s="1">
        <v>124</v>
      </c>
      <c r="E23" s="1"/>
      <c r="F23" s="1">
        <v>5</v>
      </c>
      <c r="G23" s="1">
        <v>22</v>
      </c>
      <c r="H23" s="3">
        <f t="shared" si="11"/>
        <v>160</v>
      </c>
      <c r="I23" s="32">
        <f t="shared" si="12"/>
        <v>461371</v>
      </c>
      <c r="J23" s="4">
        <f t="shared" si="13"/>
        <v>3.4679249454343686E-4</v>
      </c>
    </row>
    <row r="24" spans="1:30" x14ac:dyDescent="0.25">
      <c r="A24" s="2" t="s">
        <v>15</v>
      </c>
      <c r="B24" s="5"/>
      <c r="C24" s="5"/>
      <c r="D24" s="5">
        <v>1</v>
      </c>
      <c r="E24" s="5">
        <v>5</v>
      </c>
      <c r="F24" s="5">
        <v>58</v>
      </c>
      <c r="G24" s="5">
        <v>14</v>
      </c>
      <c r="H24" s="5">
        <f t="shared" si="11"/>
        <v>78</v>
      </c>
      <c r="I24" s="32">
        <f t="shared" si="12"/>
        <v>461371</v>
      </c>
      <c r="J24" s="4">
        <f>H24/I24</f>
        <v>1.6906134108992546E-4</v>
      </c>
    </row>
    <row r="25" spans="1:30" x14ac:dyDescent="0.25">
      <c r="A25" s="33"/>
      <c r="B25" s="34">
        <f>SUM(B16:B24)</f>
        <v>146</v>
      </c>
      <c r="C25" s="34">
        <f t="shared" ref="C25:H25" si="14">SUM(C16:C24)</f>
        <v>459</v>
      </c>
      <c r="D25" s="34">
        <f t="shared" si="14"/>
        <v>1673</v>
      </c>
      <c r="E25" s="34">
        <f t="shared" si="14"/>
        <v>238</v>
      </c>
      <c r="F25" s="34">
        <f t="shared" si="14"/>
        <v>9575</v>
      </c>
      <c r="G25" s="53">
        <f t="shared" si="14"/>
        <v>13053</v>
      </c>
      <c r="H25" s="34">
        <f t="shared" si="14"/>
        <v>25144</v>
      </c>
      <c r="I25" s="35">
        <f t="shared" si="12"/>
        <v>461371</v>
      </c>
      <c r="J25" s="45">
        <f>H25/I25</f>
        <v>5.44984405175011E-2</v>
      </c>
    </row>
    <row r="27" spans="1:30" ht="15.75" thickBot="1" x14ac:dyDescent="0.3">
      <c r="A27" s="48" t="str">
        <f>$A$1</f>
        <v>31.12.2023 seisuga</v>
      </c>
      <c r="B27" s="59" t="s">
        <v>42</v>
      </c>
      <c r="C27" s="59"/>
      <c r="D27" s="59"/>
      <c r="E27" s="59"/>
      <c r="F27" s="59"/>
      <c r="G27" s="59"/>
      <c r="H27" s="60"/>
      <c r="K27" s="47" t="str">
        <f>$A$1</f>
        <v>31.12.2023 seisuga</v>
      </c>
      <c r="L27" s="56" t="s">
        <v>26</v>
      </c>
      <c r="M27" s="56"/>
      <c r="N27" s="56"/>
      <c r="O27" s="56"/>
      <c r="P27" s="56"/>
      <c r="Q27" s="56"/>
      <c r="R27" s="56"/>
      <c r="S27" s="55" t="s">
        <v>28</v>
      </c>
      <c r="U27" s="46" t="str">
        <f>$A$1</f>
        <v>31.12.2023 seisuga</v>
      </c>
      <c r="V27" s="56" t="s">
        <v>26</v>
      </c>
      <c r="W27" s="56"/>
      <c r="X27" s="56"/>
      <c r="Y27" s="56"/>
      <c r="Z27" s="56"/>
      <c r="AA27" s="56"/>
      <c r="AB27" s="56"/>
      <c r="AC27" s="57"/>
      <c r="AD27" s="55" t="s">
        <v>28</v>
      </c>
    </row>
    <row r="28" spans="1:30" x14ac:dyDescent="0.25">
      <c r="A28" s="40" t="s">
        <v>12</v>
      </c>
      <c r="B28" s="41" t="s">
        <v>20</v>
      </c>
      <c r="C28" s="41" t="s">
        <v>23</v>
      </c>
      <c r="D28" s="41" t="s">
        <v>25</v>
      </c>
      <c r="E28" s="41" t="s">
        <v>21</v>
      </c>
      <c r="F28" s="41" t="s">
        <v>22</v>
      </c>
      <c r="G28" s="41" t="s">
        <v>24</v>
      </c>
      <c r="H28" s="49" t="s">
        <v>28</v>
      </c>
      <c r="J28" s="8"/>
      <c r="K28" s="36" t="s">
        <v>40</v>
      </c>
      <c r="L28" s="37" t="s">
        <v>43</v>
      </c>
      <c r="M28" s="36" t="s">
        <v>20</v>
      </c>
      <c r="N28" s="36" t="s">
        <v>23</v>
      </c>
      <c r="O28" s="36" t="s">
        <v>25</v>
      </c>
      <c r="P28" s="36" t="s">
        <v>21</v>
      </c>
      <c r="Q28" s="36" t="s">
        <v>22</v>
      </c>
      <c r="R28" s="36" t="s">
        <v>24</v>
      </c>
      <c r="S28" s="55"/>
      <c r="T28" s="8"/>
      <c r="U28" s="36" t="s">
        <v>40</v>
      </c>
      <c r="V28" s="36" t="s">
        <v>44</v>
      </c>
      <c r="W28" s="37" t="s">
        <v>43</v>
      </c>
      <c r="X28" s="36" t="s">
        <v>20</v>
      </c>
      <c r="Y28" s="36" t="s">
        <v>23</v>
      </c>
      <c r="Z28" s="36" t="s">
        <v>25</v>
      </c>
      <c r="AA28" s="36" t="s">
        <v>21</v>
      </c>
      <c r="AB28" s="36" t="s">
        <v>22</v>
      </c>
      <c r="AC28" s="36" t="s">
        <v>24</v>
      </c>
      <c r="AD28" s="55"/>
    </row>
    <row r="29" spans="1:30" s="8" customFormat="1" x14ac:dyDescent="0.25">
      <c r="A29" t="s">
        <v>18</v>
      </c>
      <c r="B29" s="1">
        <v>3</v>
      </c>
      <c r="C29" s="1">
        <v>23</v>
      </c>
      <c r="D29" s="1">
        <v>9</v>
      </c>
      <c r="E29" s="1"/>
      <c r="F29" s="1">
        <v>4</v>
      </c>
      <c r="G29" s="1">
        <v>1</v>
      </c>
      <c r="H29" s="10">
        <f>SUM(B29:G29)</f>
        <v>40</v>
      </c>
      <c r="I29"/>
      <c r="J29"/>
      <c r="K29" s="6" t="s">
        <v>12</v>
      </c>
      <c r="L29" t="s">
        <v>8</v>
      </c>
      <c r="M29" s="12">
        <v>7</v>
      </c>
      <c r="N29" s="12">
        <v>27</v>
      </c>
      <c r="O29" s="12">
        <v>63</v>
      </c>
      <c r="P29" s="12">
        <v>14</v>
      </c>
      <c r="Q29" s="12">
        <v>521</v>
      </c>
      <c r="R29" s="12">
        <v>393</v>
      </c>
      <c r="S29" s="10">
        <f>SUM(M29:R29)</f>
        <v>1025</v>
      </c>
      <c r="T29"/>
      <c r="U29" s="6" t="s">
        <v>12</v>
      </c>
      <c r="V29" s="15" t="s">
        <v>18</v>
      </c>
      <c r="W29" s="16" t="s">
        <v>8</v>
      </c>
      <c r="X29" s="17">
        <v>3</v>
      </c>
      <c r="Y29" s="17">
        <v>19</v>
      </c>
      <c r="Z29" s="17">
        <v>9</v>
      </c>
      <c r="AA29" s="17"/>
      <c r="AB29" s="17">
        <v>3</v>
      </c>
      <c r="AC29" s="17"/>
      <c r="AD29" s="18">
        <v>34</v>
      </c>
    </row>
    <row r="30" spans="1:30" x14ac:dyDescent="0.25">
      <c r="A30" t="s">
        <v>14</v>
      </c>
      <c r="B30" s="1">
        <v>2</v>
      </c>
      <c r="C30" s="1">
        <v>3</v>
      </c>
      <c r="D30" s="1">
        <v>5</v>
      </c>
      <c r="E30" s="1"/>
      <c r="F30" s="1">
        <v>33</v>
      </c>
      <c r="G30" s="1">
        <v>23</v>
      </c>
      <c r="H30" s="10">
        <f t="shared" ref="H30:H37" si="15">SUM(B30:G30)</f>
        <v>66</v>
      </c>
      <c r="K30" s="6"/>
      <c r="L30" t="s">
        <v>2</v>
      </c>
      <c r="M30" s="12">
        <v>8</v>
      </c>
      <c r="N30" s="12">
        <v>25</v>
      </c>
      <c r="O30" s="12">
        <v>86</v>
      </c>
      <c r="P30" s="12">
        <v>7</v>
      </c>
      <c r="Q30" s="12">
        <v>312</v>
      </c>
      <c r="R30" s="12">
        <v>890</v>
      </c>
      <c r="S30" s="10">
        <f>SUM(M30:R30)</f>
        <v>1328</v>
      </c>
      <c r="U30" s="6"/>
      <c r="V30" s="9"/>
      <c r="W30" s="13" t="s">
        <v>2</v>
      </c>
      <c r="X30" s="14"/>
      <c r="Y30" s="14">
        <v>4</v>
      </c>
      <c r="Z30" s="14"/>
      <c r="AA30" s="14"/>
      <c r="AB30" s="14">
        <v>1</v>
      </c>
      <c r="AC30" s="14">
        <v>1</v>
      </c>
      <c r="AD30" s="3">
        <v>6</v>
      </c>
    </row>
    <row r="31" spans="1:30" x14ac:dyDescent="0.25">
      <c r="A31" t="s">
        <v>3</v>
      </c>
      <c r="B31" s="1">
        <v>3</v>
      </c>
      <c r="C31" s="1">
        <v>1</v>
      </c>
      <c r="D31" s="1">
        <v>1</v>
      </c>
      <c r="E31" s="1"/>
      <c r="F31" s="1">
        <v>245</v>
      </c>
      <c r="G31" s="1">
        <v>944</v>
      </c>
      <c r="H31" s="10">
        <f t="shared" si="15"/>
        <v>1194</v>
      </c>
      <c r="K31" s="7"/>
      <c r="L31" t="s">
        <v>4</v>
      </c>
      <c r="M31" s="12"/>
      <c r="N31" s="12">
        <v>4</v>
      </c>
      <c r="O31" s="12">
        <v>17</v>
      </c>
      <c r="P31" s="12">
        <v>3</v>
      </c>
      <c r="Q31" s="12">
        <v>99</v>
      </c>
      <c r="R31" s="12">
        <v>134</v>
      </c>
      <c r="S31" s="10">
        <f>SUM(M31:R31)</f>
        <v>257</v>
      </c>
      <c r="U31" s="6"/>
      <c r="V31" s="19"/>
      <c r="W31" s="20" t="s">
        <v>4</v>
      </c>
      <c r="X31" s="21"/>
      <c r="Y31" s="21"/>
      <c r="Z31" s="21"/>
      <c r="AA31" s="21"/>
      <c r="AB31" s="21"/>
      <c r="AC31" s="21"/>
      <c r="AD31" s="22"/>
    </row>
    <row r="32" spans="1:30" x14ac:dyDescent="0.25">
      <c r="A32" t="s">
        <v>5</v>
      </c>
      <c r="B32" s="1">
        <v>2</v>
      </c>
      <c r="C32" s="1">
        <v>19</v>
      </c>
      <c r="D32" s="1">
        <v>54</v>
      </c>
      <c r="E32" s="1">
        <v>4</v>
      </c>
      <c r="F32" s="1">
        <v>232</v>
      </c>
      <c r="G32" s="1">
        <v>278</v>
      </c>
      <c r="H32" s="10">
        <f t="shared" si="15"/>
        <v>589</v>
      </c>
      <c r="K32" s="23" t="s">
        <v>32</v>
      </c>
      <c r="L32" s="23"/>
      <c r="M32" s="23">
        <f>SUM(M29:M31)</f>
        <v>15</v>
      </c>
      <c r="N32" s="24">
        <f t="shared" ref="N32:S32" si="16">SUM(N29:N31)</f>
        <v>56</v>
      </c>
      <c r="O32" s="24">
        <f t="shared" si="16"/>
        <v>166</v>
      </c>
      <c r="P32" s="24">
        <f t="shared" si="16"/>
        <v>24</v>
      </c>
      <c r="Q32" s="24">
        <f t="shared" si="16"/>
        <v>932</v>
      </c>
      <c r="R32" s="24">
        <f t="shared" si="16"/>
        <v>1417</v>
      </c>
      <c r="S32" s="24">
        <f t="shared" si="16"/>
        <v>2610</v>
      </c>
      <c r="U32" s="6"/>
      <c r="V32" s="15" t="s">
        <v>14</v>
      </c>
      <c r="W32" s="16" t="s">
        <v>8</v>
      </c>
      <c r="X32" s="17"/>
      <c r="Y32" s="17"/>
      <c r="Z32" s="17">
        <v>4</v>
      </c>
      <c r="AA32" s="17"/>
      <c r="AB32" s="17">
        <v>28</v>
      </c>
      <c r="AC32" s="17">
        <v>14</v>
      </c>
      <c r="AD32" s="18">
        <v>46</v>
      </c>
    </row>
    <row r="33" spans="1:30" x14ac:dyDescent="0.25">
      <c r="A33" t="s">
        <v>7</v>
      </c>
      <c r="B33" s="1">
        <v>4</v>
      </c>
      <c r="C33" s="1">
        <v>1</v>
      </c>
      <c r="D33" s="1">
        <v>36</v>
      </c>
      <c r="E33" s="1"/>
      <c r="F33" s="1">
        <v>46</v>
      </c>
      <c r="G33" s="1">
        <v>57</v>
      </c>
      <c r="H33" s="10">
        <f t="shared" si="15"/>
        <v>144</v>
      </c>
      <c r="K33" s="6" t="s">
        <v>11</v>
      </c>
      <c r="L33" t="s">
        <v>8</v>
      </c>
      <c r="M33" s="12">
        <v>12</v>
      </c>
      <c r="N33" s="12">
        <v>23</v>
      </c>
      <c r="O33" s="12">
        <v>75</v>
      </c>
      <c r="P33" s="12">
        <v>13</v>
      </c>
      <c r="Q33" s="12">
        <v>449</v>
      </c>
      <c r="R33" s="12">
        <v>242</v>
      </c>
      <c r="S33" s="10">
        <f>SUM(M33:R33)</f>
        <v>814</v>
      </c>
      <c r="U33" s="6"/>
      <c r="V33" s="9"/>
      <c r="W33" s="13" t="s">
        <v>2</v>
      </c>
      <c r="X33" s="14">
        <v>2</v>
      </c>
      <c r="Y33" s="14">
        <v>3</v>
      </c>
      <c r="Z33" s="14">
        <v>1</v>
      </c>
      <c r="AA33" s="14"/>
      <c r="AB33" s="14">
        <v>5</v>
      </c>
      <c r="AC33" s="14">
        <v>9</v>
      </c>
      <c r="AD33" s="3">
        <v>20</v>
      </c>
    </row>
    <row r="34" spans="1:30" x14ac:dyDescent="0.25">
      <c r="A34" t="s">
        <v>1</v>
      </c>
      <c r="B34" s="1"/>
      <c r="C34" s="1">
        <v>1</v>
      </c>
      <c r="D34" s="1">
        <v>1</v>
      </c>
      <c r="E34" s="1">
        <v>1</v>
      </c>
      <c r="F34" s="1">
        <v>24</v>
      </c>
      <c r="G34" s="1">
        <v>29</v>
      </c>
      <c r="H34" s="10">
        <f t="shared" si="15"/>
        <v>56</v>
      </c>
      <c r="K34" s="6"/>
      <c r="L34" t="s">
        <v>2</v>
      </c>
      <c r="M34" s="12">
        <v>7</v>
      </c>
      <c r="N34" s="12">
        <v>20</v>
      </c>
      <c r="O34" s="12">
        <v>87</v>
      </c>
      <c r="P34" s="12">
        <v>8</v>
      </c>
      <c r="Q34" s="12">
        <v>278</v>
      </c>
      <c r="R34" s="12">
        <v>595</v>
      </c>
      <c r="S34" s="10">
        <f>SUM(M34:R34)</f>
        <v>995</v>
      </c>
      <c r="U34" s="6"/>
      <c r="V34" s="19"/>
      <c r="W34" s="20" t="s">
        <v>4</v>
      </c>
      <c r="X34" s="21"/>
      <c r="Y34" s="21"/>
      <c r="Z34" s="21"/>
      <c r="AA34" s="21"/>
      <c r="AB34" s="21"/>
      <c r="AC34" s="21"/>
      <c r="AD34" s="22"/>
    </row>
    <row r="35" spans="1:30" x14ac:dyDescent="0.25">
      <c r="A35" t="s">
        <v>0</v>
      </c>
      <c r="B35" s="1">
        <v>1</v>
      </c>
      <c r="C35" s="1">
        <v>7</v>
      </c>
      <c r="D35" s="1">
        <v>51</v>
      </c>
      <c r="E35" s="1">
        <v>19</v>
      </c>
      <c r="F35" s="1">
        <v>338</v>
      </c>
      <c r="G35" s="1">
        <v>82</v>
      </c>
      <c r="H35" s="10">
        <f t="shared" si="15"/>
        <v>498</v>
      </c>
      <c r="K35" s="7"/>
      <c r="L35" t="s">
        <v>4</v>
      </c>
      <c r="M35" s="12">
        <v>2</v>
      </c>
      <c r="N35" s="12">
        <v>5</v>
      </c>
      <c r="O35" s="12">
        <v>14</v>
      </c>
      <c r="P35" s="12">
        <v>2</v>
      </c>
      <c r="Q35" s="12">
        <v>77</v>
      </c>
      <c r="R35" s="12">
        <v>114</v>
      </c>
      <c r="S35" s="10">
        <f>SUM(M35:R35)</f>
        <v>214</v>
      </c>
      <c r="U35" s="6"/>
      <c r="V35" s="15" t="s">
        <v>3</v>
      </c>
      <c r="W35" s="16" t="s">
        <v>8</v>
      </c>
      <c r="X35" s="17">
        <v>2</v>
      </c>
      <c r="Y35" s="17">
        <v>1</v>
      </c>
      <c r="Z35" s="17">
        <v>1</v>
      </c>
      <c r="AA35" s="17"/>
      <c r="AB35" s="17">
        <v>187</v>
      </c>
      <c r="AC35" s="17">
        <v>289</v>
      </c>
      <c r="AD35" s="18">
        <v>480</v>
      </c>
    </row>
    <row r="36" spans="1:30" x14ac:dyDescent="0.25">
      <c r="A36" t="s">
        <v>19</v>
      </c>
      <c r="B36" s="1"/>
      <c r="C36" s="1">
        <v>1</v>
      </c>
      <c r="D36" s="1">
        <v>9</v>
      </c>
      <c r="E36" s="1"/>
      <c r="F36" s="1">
        <v>1</v>
      </c>
      <c r="G36" s="1">
        <v>3</v>
      </c>
      <c r="H36" s="10">
        <f t="shared" si="15"/>
        <v>14</v>
      </c>
      <c r="K36" s="23" t="s">
        <v>33</v>
      </c>
      <c r="L36" s="23"/>
      <c r="M36" s="23">
        <f t="shared" ref="M36:S36" si="17">SUM(M33:M35)</f>
        <v>21</v>
      </c>
      <c r="N36" s="24">
        <f t="shared" si="17"/>
        <v>48</v>
      </c>
      <c r="O36" s="24">
        <f t="shared" si="17"/>
        <v>176</v>
      </c>
      <c r="P36" s="24">
        <f t="shared" si="17"/>
        <v>23</v>
      </c>
      <c r="Q36" s="24">
        <f t="shared" si="17"/>
        <v>804</v>
      </c>
      <c r="R36" s="24">
        <f t="shared" si="17"/>
        <v>951</v>
      </c>
      <c r="S36" s="24">
        <f t="shared" si="17"/>
        <v>2023</v>
      </c>
      <c r="U36" s="6"/>
      <c r="V36" s="9"/>
      <c r="W36" s="13" t="s">
        <v>2</v>
      </c>
      <c r="X36" s="14">
        <v>1</v>
      </c>
      <c r="Y36" s="14"/>
      <c r="Z36" s="14"/>
      <c r="AA36" s="14"/>
      <c r="AB36" s="14">
        <v>51</v>
      </c>
      <c r="AC36" s="14">
        <v>598</v>
      </c>
      <c r="AD36" s="3">
        <v>650</v>
      </c>
    </row>
    <row r="37" spans="1:30" x14ac:dyDescent="0.25">
      <c r="A37" t="s">
        <v>15</v>
      </c>
      <c r="B37" s="1"/>
      <c r="C37" s="1"/>
      <c r="D37" s="1"/>
      <c r="E37" s="1"/>
      <c r="F37" s="1">
        <v>9</v>
      </c>
      <c r="G37" s="1"/>
      <c r="H37" s="10">
        <f t="shared" si="15"/>
        <v>9</v>
      </c>
      <c r="K37" s="6" t="s">
        <v>13</v>
      </c>
      <c r="L37" t="s">
        <v>8</v>
      </c>
      <c r="M37" s="12">
        <v>6</v>
      </c>
      <c r="N37" s="12">
        <v>23</v>
      </c>
      <c r="O37" s="12">
        <v>50</v>
      </c>
      <c r="P37" s="12">
        <v>6</v>
      </c>
      <c r="Q37" s="12">
        <v>328</v>
      </c>
      <c r="R37" s="12">
        <v>227</v>
      </c>
      <c r="S37" s="10">
        <f>SUM(M37:R37)</f>
        <v>640</v>
      </c>
      <c r="U37" s="6"/>
      <c r="V37" s="19"/>
      <c r="W37" s="20" t="s">
        <v>4</v>
      </c>
      <c r="X37" s="21"/>
      <c r="Y37" s="21"/>
      <c r="Z37" s="21"/>
      <c r="AA37" s="21"/>
      <c r="AB37" s="21">
        <v>7</v>
      </c>
      <c r="AC37" s="21">
        <v>57</v>
      </c>
      <c r="AD37" s="22">
        <v>64</v>
      </c>
    </row>
    <row r="38" spans="1:30" ht="15.75" thickBot="1" x14ac:dyDescent="0.3">
      <c r="A38" s="42" t="s">
        <v>32</v>
      </c>
      <c r="B38" s="43">
        <f>SUM(B29:B37)</f>
        <v>15</v>
      </c>
      <c r="C38" s="43">
        <f t="shared" ref="C38:H38" si="18">SUM(C29:C37)</f>
        <v>56</v>
      </c>
      <c r="D38" s="43">
        <f t="shared" si="18"/>
        <v>166</v>
      </c>
      <c r="E38" s="43">
        <f t="shared" si="18"/>
        <v>24</v>
      </c>
      <c r="F38" s="43">
        <f t="shared" si="18"/>
        <v>932</v>
      </c>
      <c r="G38" s="43">
        <f t="shared" si="18"/>
        <v>1417</v>
      </c>
      <c r="H38" s="44">
        <f t="shared" si="18"/>
        <v>2610</v>
      </c>
      <c r="K38" s="6"/>
      <c r="L38" t="s">
        <v>2</v>
      </c>
      <c r="M38" s="12">
        <v>4</v>
      </c>
      <c r="N38" s="12">
        <v>6</v>
      </c>
      <c r="O38" s="12">
        <v>64</v>
      </c>
      <c r="P38" s="12">
        <v>3</v>
      </c>
      <c r="Q38" s="12">
        <v>207</v>
      </c>
      <c r="R38" s="12">
        <v>548</v>
      </c>
      <c r="S38" s="10">
        <f>SUM(M38:R38)</f>
        <v>832</v>
      </c>
      <c r="U38" s="6"/>
      <c r="V38" s="15" t="s">
        <v>5</v>
      </c>
      <c r="W38" s="16" t="s">
        <v>8</v>
      </c>
      <c r="X38" s="17"/>
      <c r="Y38" s="17">
        <v>4</v>
      </c>
      <c r="Z38" s="17">
        <v>7</v>
      </c>
      <c r="AA38" s="17"/>
      <c r="AB38" s="17">
        <v>67</v>
      </c>
      <c r="AC38" s="17">
        <v>40</v>
      </c>
      <c r="AD38" s="18">
        <v>118</v>
      </c>
    </row>
    <row r="39" spans="1:30" x14ac:dyDescent="0.25">
      <c r="A39" s="40" t="s">
        <v>11</v>
      </c>
      <c r="B39" s="41" t="s">
        <v>20</v>
      </c>
      <c r="C39" s="41" t="s">
        <v>23</v>
      </c>
      <c r="D39" s="41" t="s">
        <v>25</v>
      </c>
      <c r="E39" s="41" t="s">
        <v>21</v>
      </c>
      <c r="F39" s="41" t="s">
        <v>22</v>
      </c>
      <c r="G39" s="41" t="s">
        <v>24</v>
      </c>
      <c r="H39" s="49" t="s">
        <v>28</v>
      </c>
      <c r="K39" s="7"/>
      <c r="L39" t="s">
        <v>4</v>
      </c>
      <c r="M39" s="12">
        <v>2</v>
      </c>
      <c r="N39" s="12"/>
      <c r="O39" s="12">
        <v>11</v>
      </c>
      <c r="P39" s="12">
        <v>4</v>
      </c>
      <c r="Q39" s="12">
        <v>53</v>
      </c>
      <c r="R39" s="12">
        <v>105</v>
      </c>
      <c r="S39" s="10">
        <f>SUM(M39:R39)</f>
        <v>175</v>
      </c>
      <c r="U39" s="6"/>
      <c r="V39" s="9"/>
      <c r="W39" s="13" t="s">
        <v>2</v>
      </c>
      <c r="X39" s="14">
        <v>2</v>
      </c>
      <c r="Y39" s="14">
        <v>12</v>
      </c>
      <c r="Z39" s="14">
        <v>31</v>
      </c>
      <c r="AA39" s="14">
        <v>2</v>
      </c>
      <c r="AB39" s="14">
        <v>102</v>
      </c>
      <c r="AC39" s="14">
        <v>195</v>
      </c>
      <c r="AD39" s="3">
        <v>344</v>
      </c>
    </row>
    <row r="40" spans="1:30" x14ac:dyDescent="0.25">
      <c r="A40" t="s">
        <v>18</v>
      </c>
      <c r="B40" s="1">
        <v>6</v>
      </c>
      <c r="C40" s="1">
        <v>12</v>
      </c>
      <c r="D40" s="1">
        <v>11</v>
      </c>
      <c r="E40" s="1"/>
      <c r="F40" s="1">
        <v>6</v>
      </c>
      <c r="G40" s="1">
        <v>1</v>
      </c>
      <c r="H40" s="10">
        <f>SUM(B40:G40)</f>
        <v>36</v>
      </c>
      <c r="K40" s="23" t="s">
        <v>34</v>
      </c>
      <c r="L40" s="23"/>
      <c r="M40" s="23">
        <f t="shared" ref="M40:S40" si="19">SUM(M37:M39)</f>
        <v>12</v>
      </c>
      <c r="N40" s="24">
        <f t="shared" si="19"/>
        <v>29</v>
      </c>
      <c r="O40" s="24">
        <f t="shared" si="19"/>
        <v>125</v>
      </c>
      <c r="P40" s="24">
        <f t="shared" si="19"/>
        <v>13</v>
      </c>
      <c r="Q40" s="24">
        <f t="shared" si="19"/>
        <v>588</v>
      </c>
      <c r="R40" s="24">
        <f t="shared" si="19"/>
        <v>880</v>
      </c>
      <c r="S40" s="54">
        <f t="shared" si="19"/>
        <v>1647</v>
      </c>
      <c r="U40" s="6"/>
      <c r="V40" s="19"/>
      <c r="W40" s="20" t="s">
        <v>4</v>
      </c>
      <c r="X40" s="21"/>
      <c r="Y40" s="21">
        <v>3</v>
      </c>
      <c r="Z40" s="21">
        <v>16</v>
      </c>
      <c r="AA40" s="21">
        <v>2</v>
      </c>
      <c r="AB40" s="21">
        <v>63</v>
      </c>
      <c r="AC40" s="21">
        <v>43</v>
      </c>
      <c r="AD40" s="22">
        <v>127</v>
      </c>
    </row>
    <row r="41" spans="1:30" x14ac:dyDescent="0.25">
      <c r="A41" t="s">
        <v>14</v>
      </c>
      <c r="B41" s="1">
        <v>3</v>
      </c>
      <c r="C41" s="1">
        <v>2</v>
      </c>
      <c r="D41" s="1">
        <v>7</v>
      </c>
      <c r="E41" s="1">
        <v>1</v>
      </c>
      <c r="F41" s="1">
        <v>21</v>
      </c>
      <c r="G41" s="1">
        <v>8</v>
      </c>
      <c r="H41" s="10">
        <f t="shared" ref="H41:H48" si="20">SUM(B41:G41)</f>
        <v>42</v>
      </c>
      <c r="K41" s="6" t="s">
        <v>9</v>
      </c>
      <c r="L41" t="s">
        <v>8</v>
      </c>
      <c r="M41" s="12">
        <v>26</v>
      </c>
      <c r="N41" s="12">
        <v>92</v>
      </c>
      <c r="O41" s="12">
        <v>216</v>
      </c>
      <c r="P41" s="12">
        <v>40</v>
      </c>
      <c r="Q41" s="12">
        <v>1755</v>
      </c>
      <c r="R41" s="12">
        <v>1247</v>
      </c>
      <c r="S41" s="10">
        <f>SUM(M41:R41)</f>
        <v>3376</v>
      </c>
      <c r="U41" s="6"/>
      <c r="V41" s="15" t="s">
        <v>7</v>
      </c>
      <c r="W41" s="16" t="s">
        <v>8</v>
      </c>
      <c r="X41" s="17">
        <v>2</v>
      </c>
      <c r="Y41" s="17"/>
      <c r="Z41" s="17">
        <v>16</v>
      </c>
      <c r="AA41" s="17"/>
      <c r="AB41" s="17">
        <v>45</v>
      </c>
      <c r="AC41" s="17">
        <v>34</v>
      </c>
      <c r="AD41" s="18">
        <v>97</v>
      </c>
    </row>
    <row r="42" spans="1:30" x14ac:dyDescent="0.25">
      <c r="A42" t="s">
        <v>3</v>
      </c>
      <c r="B42" s="1">
        <v>4</v>
      </c>
      <c r="C42" s="1">
        <v>1</v>
      </c>
      <c r="D42" s="1">
        <v>7</v>
      </c>
      <c r="E42" s="1"/>
      <c r="F42" s="1">
        <v>204</v>
      </c>
      <c r="G42" s="1">
        <v>604</v>
      </c>
      <c r="H42" s="10">
        <f t="shared" si="20"/>
        <v>820</v>
      </c>
      <c r="K42" s="6"/>
      <c r="L42" t="s">
        <v>2</v>
      </c>
      <c r="M42" s="12">
        <v>9</v>
      </c>
      <c r="N42" s="12">
        <v>58</v>
      </c>
      <c r="O42" s="12">
        <v>264</v>
      </c>
      <c r="P42" s="12">
        <v>23</v>
      </c>
      <c r="Q42" s="12">
        <v>1025</v>
      </c>
      <c r="R42" s="12">
        <v>2543</v>
      </c>
      <c r="S42" s="10">
        <f>SUM(M42:R42)</f>
        <v>3922</v>
      </c>
      <c r="U42" s="6"/>
      <c r="V42" s="9"/>
      <c r="W42" s="13" t="s">
        <v>2</v>
      </c>
      <c r="X42" s="14">
        <v>2</v>
      </c>
      <c r="Y42" s="14">
        <v>1</v>
      </c>
      <c r="Z42" s="14">
        <v>20</v>
      </c>
      <c r="AA42" s="14"/>
      <c r="AB42" s="14">
        <v>1</v>
      </c>
      <c r="AC42" s="14">
        <v>22</v>
      </c>
      <c r="AD42" s="3">
        <v>46</v>
      </c>
    </row>
    <row r="43" spans="1:30" x14ac:dyDescent="0.25">
      <c r="A43" t="s">
        <v>5</v>
      </c>
      <c r="B43" s="1">
        <v>2</v>
      </c>
      <c r="C43" s="1">
        <v>20</v>
      </c>
      <c r="D43" s="1">
        <v>51</v>
      </c>
      <c r="E43" s="1">
        <v>7</v>
      </c>
      <c r="F43" s="1">
        <v>157</v>
      </c>
      <c r="G43" s="1">
        <v>185</v>
      </c>
      <c r="H43" s="10">
        <f t="shared" si="20"/>
        <v>422</v>
      </c>
      <c r="K43" s="7"/>
      <c r="L43" t="s">
        <v>4</v>
      </c>
      <c r="M43" s="12">
        <v>4</v>
      </c>
      <c r="N43" s="12">
        <v>5</v>
      </c>
      <c r="O43" s="12">
        <v>44</v>
      </c>
      <c r="P43" s="12">
        <v>9</v>
      </c>
      <c r="Q43" s="12">
        <v>306</v>
      </c>
      <c r="R43" s="12">
        <v>440</v>
      </c>
      <c r="S43" s="10">
        <f>SUM(M43:R43)</f>
        <v>808</v>
      </c>
      <c r="U43" s="6"/>
      <c r="V43" s="19"/>
      <c r="W43" s="20" t="s">
        <v>4</v>
      </c>
      <c r="X43" s="21"/>
      <c r="Y43" s="21"/>
      <c r="Z43" s="21"/>
      <c r="AA43" s="21"/>
      <c r="AB43" s="21"/>
      <c r="AC43" s="21">
        <v>1</v>
      </c>
      <c r="AD43" s="22">
        <v>1</v>
      </c>
    </row>
    <row r="44" spans="1:30" x14ac:dyDescent="0.25">
      <c r="A44" t="s">
        <v>7</v>
      </c>
      <c r="B44" s="1">
        <v>5</v>
      </c>
      <c r="C44" s="1">
        <v>9</v>
      </c>
      <c r="D44" s="1">
        <v>32</v>
      </c>
      <c r="E44" s="1">
        <v>1</v>
      </c>
      <c r="F44" s="1">
        <v>45</v>
      </c>
      <c r="G44" s="1">
        <v>48</v>
      </c>
      <c r="H44" s="10">
        <f t="shared" si="20"/>
        <v>140</v>
      </c>
      <c r="K44" s="23" t="s">
        <v>35</v>
      </c>
      <c r="L44" s="23"/>
      <c r="M44" s="23">
        <f t="shared" ref="M44:S44" si="21">SUM(M41:M43)</f>
        <v>39</v>
      </c>
      <c r="N44" s="24">
        <f t="shared" si="21"/>
        <v>155</v>
      </c>
      <c r="O44" s="24">
        <f t="shared" si="21"/>
        <v>524</v>
      </c>
      <c r="P44" s="24">
        <f t="shared" si="21"/>
        <v>72</v>
      </c>
      <c r="Q44" s="24">
        <f t="shared" si="21"/>
        <v>3086</v>
      </c>
      <c r="R44" s="24">
        <f t="shared" si="21"/>
        <v>4230</v>
      </c>
      <c r="S44" s="24">
        <f t="shared" si="21"/>
        <v>8106</v>
      </c>
      <c r="U44" s="6"/>
      <c r="V44" s="15" t="s">
        <v>1</v>
      </c>
      <c r="W44" s="16" t="s">
        <v>8</v>
      </c>
      <c r="X44" s="17"/>
      <c r="Y44" s="17">
        <v>1</v>
      </c>
      <c r="Z44" s="17">
        <v>1</v>
      </c>
      <c r="AA44" s="17">
        <v>1</v>
      </c>
      <c r="AB44" s="17">
        <v>11</v>
      </c>
      <c r="AC44" s="17">
        <v>6</v>
      </c>
      <c r="AD44" s="18">
        <v>20</v>
      </c>
    </row>
    <row r="45" spans="1:30" x14ac:dyDescent="0.25">
      <c r="A45" t="s">
        <v>1</v>
      </c>
      <c r="B45" s="1">
        <v>1</v>
      </c>
      <c r="C45" s="1">
        <v>1</v>
      </c>
      <c r="D45" s="1"/>
      <c r="E45" s="1"/>
      <c r="F45" s="1">
        <v>18</v>
      </c>
      <c r="G45" s="1">
        <v>25</v>
      </c>
      <c r="H45" s="10">
        <f t="shared" si="20"/>
        <v>45</v>
      </c>
      <c r="K45" s="6" t="s">
        <v>10</v>
      </c>
      <c r="L45" t="s">
        <v>8</v>
      </c>
      <c r="M45" s="12">
        <v>15</v>
      </c>
      <c r="N45" s="12">
        <v>35</v>
      </c>
      <c r="O45" s="12">
        <v>102</v>
      </c>
      <c r="P45" s="12">
        <v>27</v>
      </c>
      <c r="Q45" s="12">
        <v>869</v>
      </c>
      <c r="R45" s="12">
        <v>535</v>
      </c>
      <c r="S45" s="10">
        <f>SUM(M45:R45)</f>
        <v>1583</v>
      </c>
      <c r="U45" s="6"/>
      <c r="V45" s="9"/>
      <c r="W45" s="13" t="s">
        <v>2</v>
      </c>
      <c r="X45" s="14"/>
      <c r="Y45" s="14"/>
      <c r="Z45" s="14"/>
      <c r="AA45" s="14"/>
      <c r="AB45" s="14">
        <v>10</v>
      </c>
      <c r="AC45" s="14">
        <v>13</v>
      </c>
      <c r="AD45" s="3">
        <v>23</v>
      </c>
    </row>
    <row r="46" spans="1:30" x14ac:dyDescent="0.25">
      <c r="A46" t="s">
        <v>0</v>
      </c>
      <c r="B46" s="1"/>
      <c r="C46" s="1">
        <v>3</v>
      </c>
      <c r="D46" s="1">
        <v>58</v>
      </c>
      <c r="E46" s="1">
        <v>14</v>
      </c>
      <c r="F46" s="1">
        <v>347</v>
      </c>
      <c r="G46" s="1">
        <v>78</v>
      </c>
      <c r="H46" s="10">
        <f t="shared" si="20"/>
        <v>500</v>
      </c>
      <c r="K46" s="6"/>
      <c r="L46" t="s">
        <v>2</v>
      </c>
      <c r="M46" s="12">
        <v>12</v>
      </c>
      <c r="N46" s="12">
        <v>35</v>
      </c>
      <c r="O46" s="12">
        <v>139</v>
      </c>
      <c r="P46" s="12">
        <v>7</v>
      </c>
      <c r="Q46" s="12">
        <v>530</v>
      </c>
      <c r="R46" s="12">
        <v>1609</v>
      </c>
      <c r="S46" s="10">
        <f>SUM(M46:R46)</f>
        <v>2332</v>
      </c>
      <c r="U46" s="6"/>
      <c r="V46" s="19"/>
      <c r="W46" s="20" t="s">
        <v>4</v>
      </c>
      <c r="X46" s="21"/>
      <c r="Y46" s="21"/>
      <c r="Z46" s="21"/>
      <c r="AA46" s="21"/>
      <c r="AB46" s="21">
        <v>3</v>
      </c>
      <c r="AC46" s="21">
        <v>10</v>
      </c>
      <c r="AD46" s="22">
        <v>13</v>
      </c>
    </row>
    <row r="47" spans="1:30" x14ac:dyDescent="0.25">
      <c r="A47" t="s">
        <v>19</v>
      </c>
      <c r="B47" s="1"/>
      <c r="C47" s="1"/>
      <c r="D47" s="1">
        <v>10</v>
      </c>
      <c r="E47" s="1"/>
      <c r="F47" s="1"/>
      <c r="G47" s="1">
        <v>1</v>
      </c>
      <c r="H47" s="10">
        <f t="shared" si="20"/>
        <v>11</v>
      </c>
      <c r="K47" s="7"/>
      <c r="L47" t="s">
        <v>4</v>
      </c>
      <c r="M47" s="12">
        <v>1</v>
      </c>
      <c r="N47" s="12">
        <v>2</v>
      </c>
      <c r="O47" s="12">
        <v>18</v>
      </c>
      <c r="P47" s="12">
        <v>4</v>
      </c>
      <c r="Q47" s="12">
        <v>161</v>
      </c>
      <c r="R47" s="12">
        <v>296</v>
      </c>
      <c r="S47" s="10">
        <f>SUM(M47:R47)</f>
        <v>482</v>
      </c>
      <c r="U47" s="6"/>
      <c r="V47" s="15" t="s">
        <v>0</v>
      </c>
      <c r="W47" s="16" t="s">
        <v>8</v>
      </c>
      <c r="X47" s="17"/>
      <c r="Y47" s="17">
        <v>2</v>
      </c>
      <c r="Z47" s="17">
        <v>24</v>
      </c>
      <c r="AA47" s="17">
        <v>13</v>
      </c>
      <c r="AB47" s="17">
        <v>172</v>
      </c>
      <c r="AC47" s="17">
        <v>10</v>
      </c>
      <c r="AD47" s="18">
        <v>221</v>
      </c>
    </row>
    <row r="48" spans="1:30" x14ac:dyDescent="0.25">
      <c r="A48" t="s">
        <v>15</v>
      </c>
      <c r="B48" s="1"/>
      <c r="C48" s="1"/>
      <c r="D48" s="1"/>
      <c r="E48" s="1"/>
      <c r="F48" s="1">
        <v>6</v>
      </c>
      <c r="G48" s="1">
        <v>1</v>
      </c>
      <c r="H48" s="10">
        <f t="shared" si="20"/>
        <v>7</v>
      </c>
      <c r="K48" s="23" t="s">
        <v>36</v>
      </c>
      <c r="L48" s="23"/>
      <c r="M48" s="23">
        <f t="shared" ref="M48:S48" si="22">SUM(M45:M47)</f>
        <v>28</v>
      </c>
      <c r="N48" s="24">
        <f t="shared" si="22"/>
        <v>72</v>
      </c>
      <c r="O48" s="24">
        <f t="shared" si="22"/>
        <v>259</v>
      </c>
      <c r="P48" s="24">
        <f t="shared" si="22"/>
        <v>38</v>
      </c>
      <c r="Q48" s="24">
        <f t="shared" si="22"/>
        <v>1560</v>
      </c>
      <c r="R48" s="24">
        <f t="shared" si="22"/>
        <v>2440</v>
      </c>
      <c r="S48" s="24">
        <f t="shared" si="22"/>
        <v>4397</v>
      </c>
      <c r="U48" s="6"/>
      <c r="V48" s="9"/>
      <c r="W48" s="13" t="s">
        <v>2</v>
      </c>
      <c r="X48" s="14">
        <v>1</v>
      </c>
      <c r="Y48" s="14">
        <v>5</v>
      </c>
      <c r="Z48" s="14">
        <v>26</v>
      </c>
      <c r="AA48" s="14">
        <v>5</v>
      </c>
      <c r="AB48" s="14">
        <v>141</v>
      </c>
      <c r="AC48" s="14">
        <v>50</v>
      </c>
      <c r="AD48" s="3">
        <v>228</v>
      </c>
    </row>
    <row r="49" spans="1:31" ht="15.75" thickBot="1" x14ac:dyDescent="0.3">
      <c r="A49" s="42" t="s">
        <v>33</v>
      </c>
      <c r="B49" s="43">
        <f>SUM(B40:B48)</f>
        <v>21</v>
      </c>
      <c r="C49" s="43">
        <f t="shared" ref="C49:H49" si="23">SUM(C40:C48)</f>
        <v>48</v>
      </c>
      <c r="D49" s="43">
        <f t="shared" si="23"/>
        <v>176</v>
      </c>
      <c r="E49" s="43">
        <f t="shared" si="23"/>
        <v>23</v>
      </c>
      <c r="F49" s="43">
        <f t="shared" si="23"/>
        <v>804</v>
      </c>
      <c r="G49" s="43">
        <f t="shared" si="23"/>
        <v>951</v>
      </c>
      <c r="H49" s="44">
        <f t="shared" si="23"/>
        <v>2023</v>
      </c>
      <c r="K49" s="6" t="s">
        <v>6</v>
      </c>
      <c r="L49" t="s">
        <v>8</v>
      </c>
      <c r="M49" s="12">
        <v>5</v>
      </c>
      <c r="N49" s="12">
        <v>20</v>
      </c>
      <c r="O49" s="12">
        <v>60</v>
      </c>
      <c r="P49" s="12">
        <v>8</v>
      </c>
      <c r="Q49" s="12">
        <v>377</v>
      </c>
      <c r="R49" s="12">
        <v>211</v>
      </c>
      <c r="S49" s="10">
        <f>SUM(M49:R49)</f>
        <v>681</v>
      </c>
      <c r="U49" s="6"/>
      <c r="V49" s="19"/>
      <c r="W49" s="20" t="s">
        <v>4</v>
      </c>
      <c r="X49" s="21"/>
      <c r="Y49" s="21"/>
      <c r="Z49" s="21">
        <v>1</v>
      </c>
      <c r="AA49" s="21">
        <v>1</v>
      </c>
      <c r="AB49" s="21">
        <v>25</v>
      </c>
      <c r="AC49" s="21">
        <v>22</v>
      </c>
      <c r="AD49" s="22">
        <v>49</v>
      </c>
    </row>
    <row r="50" spans="1:31" x14ac:dyDescent="0.25">
      <c r="A50" s="40" t="s">
        <v>13</v>
      </c>
      <c r="B50" s="41" t="s">
        <v>20</v>
      </c>
      <c r="C50" s="41" t="s">
        <v>23</v>
      </c>
      <c r="D50" s="41" t="s">
        <v>25</v>
      </c>
      <c r="E50" s="41" t="s">
        <v>21</v>
      </c>
      <c r="F50" s="41" t="s">
        <v>22</v>
      </c>
      <c r="G50" s="41" t="s">
        <v>24</v>
      </c>
      <c r="H50" s="49" t="s">
        <v>28</v>
      </c>
      <c r="I50" s="8"/>
      <c r="J50" s="8"/>
      <c r="K50" s="6"/>
      <c r="L50" t="s">
        <v>2</v>
      </c>
      <c r="M50" s="12">
        <v>5</v>
      </c>
      <c r="N50" s="12">
        <v>16</v>
      </c>
      <c r="O50" s="12">
        <v>78</v>
      </c>
      <c r="P50" s="12">
        <v>8</v>
      </c>
      <c r="Q50" s="12">
        <v>244</v>
      </c>
      <c r="R50" s="12">
        <v>562</v>
      </c>
      <c r="S50" s="10">
        <f>SUM(M50:R50)</f>
        <v>913</v>
      </c>
      <c r="T50" s="8"/>
      <c r="U50" s="6"/>
      <c r="V50" s="15" t="s">
        <v>19</v>
      </c>
      <c r="W50" s="16" t="s">
        <v>8</v>
      </c>
      <c r="X50" s="17"/>
      <c r="Y50" s="17"/>
      <c r="Z50" s="17">
        <v>1</v>
      </c>
      <c r="AA50" s="17"/>
      <c r="AB50" s="17"/>
      <c r="AC50" s="17"/>
      <c r="AD50" s="18">
        <v>1</v>
      </c>
    </row>
    <row r="51" spans="1:31" s="8" customFormat="1" x14ac:dyDescent="0.25">
      <c r="A51" t="s">
        <v>18</v>
      </c>
      <c r="B51" s="1">
        <v>2</v>
      </c>
      <c r="C51" s="1">
        <v>17</v>
      </c>
      <c r="D51" s="1">
        <v>8</v>
      </c>
      <c r="E51" s="1"/>
      <c r="F51" s="1">
        <v>2</v>
      </c>
      <c r="G51" s="1">
        <v>1</v>
      </c>
      <c r="H51" s="10">
        <f>SUM(B51:G51)</f>
        <v>30</v>
      </c>
      <c r="I51"/>
      <c r="J51"/>
      <c r="K51" s="7"/>
      <c r="L51" t="s">
        <v>4</v>
      </c>
      <c r="M51" s="12">
        <v>1</v>
      </c>
      <c r="N51" s="12"/>
      <c r="O51" s="12">
        <v>13</v>
      </c>
      <c r="P51" s="12">
        <v>2</v>
      </c>
      <c r="Q51" s="12">
        <v>78</v>
      </c>
      <c r="R51" s="12">
        <v>112</v>
      </c>
      <c r="S51" s="10">
        <f>SUM(M51:R51)</f>
        <v>206</v>
      </c>
      <c r="T51"/>
      <c r="U51" s="6"/>
      <c r="V51" s="9"/>
      <c r="W51" s="13" t="s">
        <v>2</v>
      </c>
      <c r="X51" s="14"/>
      <c r="Y51" s="14"/>
      <c r="Z51" s="14">
        <v>8</v>
      </c>
      <c r="AA51" s="14"/>
      <c r="AB51" s="14"/>
      <c r="AC51" s="14">
        <v>2</v>
      </c>
      <c r="AD51" s="3">
        <v>10</v>
      </c>
      <c r="AE51"/>
    </row>
    <row r="52" spans="1:31" x14ac:dyDescent="0.25">
      <c r="A52" t="s">
        <v>14</v>
      </c>
      <c r="B52" s="1"/>
      <c r="C52" s="1"/>
      <c r="D52" s="1">
        <v>3</v>
      </c>
      <c r="E52" s="1"/>
      <c r="F52" s="1">
        <v>22</v>
      </c>
      <c r="G52" s="1">
        <v>16</v>
      </c>
      <c r="H52" s="10">
        <f t="shared" ref="H52:H59" si="24">SUM(B52:G52)</f>
        <v>41</v>
      </c>
      <c r="K52" s="23" t="s">
        <v>37</v>
      </c>
      <c r="L52" s="23"/>
      <c r="M52" s="23">
        <f t="shared" ref="M52:S52" si="25">SUM(M49:M51)</f>
        <v>11</v>
      </c>
      <c r="N52" s="24">
        <f t="shared" si="25"/>
        <v>36</v>
      </c>
      <c r="O52" s="24">
        <f t="shared" si="25"/>
        <v>151</v>
      </c>
      <c r="P52" s="24">
        <f t="shared" si="25"/>
        <v>18</v>
      </c>
      <c r="Q52" s="24">
        <f t="shared" si="25"/>
        <v>699</v>
      </c>
      <c r="R52" s="24">
        <f t="shared" si="25"/>
        <v>885</v>
      </c>
      <c r="S52" s="24">
        <f t="shared" si="25"/>
        <v>1800</v>
      </c>
      <c r="U52" s="6"/>
      <c r="V52" s="19"/>
      <c r="W52" s="20" t="s">
        <v>4</v>
      </c>
      <c r="X52" s="21"/>
      <c r="Y52" s="21">
        <v>1</v>
      </c>
      <c r="Z52" s="21"/>
      <c r="AA52" s="21"/>
      <c r="AB52" s="21">
        <v>1</v>
      </c>
      <c r="AC52" s="21">
        <v>1</v>
      </c>
      <c r="AD52" s="22">
        <v>3</v>
      </c>
    </row>
    <row r="53" spans="1:31" x14ac:dyDescent="0.25">
      <c r="A53" t="s">
        <v>3</v>
      </c>
      <c r="B53" s="1">
        <v>1</v>
      </c>
      <c r="C53" s="1">
        <v>1</v>
      </c>
      <c r="D53" s="1">
        <v>5</v>
      </c>
      <c r="E53" s="1">
        <v>1</v>
      </c>
      <c r="F53" s="1">
        <v>150</v>
      </c>
      <c r="G53" s="1">
        <v>534</v>
      </c>
      <c r="H53" s="10">
        <f t="shared" si="24"/>
        <v>692</v>
      </c>
      <c r="K53" s="6" t="s">
        <v>16</v>
      </c>
      <c r="L53" t="s">
        <v>8</v>
      </c>
      <c r="M53" s="12">
        <v>3</v>
      </c>
      <c r="N53" s="12">
        <v>7</v>
      </c>
      <c r="O53" s="12">
        <v>19</v>
      </c>
      <c r="P53" s="12">
        <v>6</v>
      </c>
      <c r="Q53" s="12">
        <v>129</v>
      </c>
      <c r="R53" s="12">
        <v>74</v>
      </c>
      <c r="S53" s="10">
        <f>SUM(M53:R53)</f>
        <v>238</v>
      </c>
      <c r="U53" s="6"/>
      <c r="V53" s="15" t="s">
        <v>15</v>
      </c>
      <c r="W53" s="16" t="s">
        <v>8</v>
      </c>
      <c r="X53" s="17"/>
      <c r="Y53" s="17"/>
      <c r="Z53" s="17"/>
      <c r="AA53" s="17"/>
      <c r="AB53" s="17">
        <v>8</v>
      </c>
      <c r="AC53" s="17"/>
      <c r="AD53" s="18">
        <v>8</v>
      </c>
    </row>
    <row r="54" spans="1:31" x14ac:dyDescent="0.25">
      <c r="A54" t="s">
        <v>5</v>
      </c>
      <c r="B54" s="1">
        <v>1</v>
      </c>
      <c r="C54" s="1">
        <v>4</v>
      </c>
      <c r="D54" s="1">
        <v>31</v>
      </c>
      <c r="E54" s="1">
        <v>5</v>
      </c>
      <c r="F54" s="1">
        <v>141</v>
      </c>
      <c r="G54" s="1">
        <v>177</v>
      </c>
      <c r="H54" s="10">
        <f t="shared" si="24"/>
        <v>359</v>
      </c>
      <c r="K54" s="6"/>
      <c r="L54" t="s">
        <v>2</v>
      </c>
      <c r="M54" s="12">
        <v>7</v>
      </c>
      <c r="N54" s="12">
        <v>7</v>
      </c>
      <c r="O54" s="12">
        <v>29</v>
      </c>
      <c r="P54" s="12">
        <v>5</v>
      </c>
      <c r="Q54" s="12">
        <v>75</v>
      </c>
      <c r="R54" s="12">
        <v>186</v>
      </c>
      <c r="S54" s="10">
        <f>SUM(M54:R54)</f>
        <v>309</v>
      </c>
      <c r="U54" s="6"/>
      <c r="V54" s="9"/>
      <c r="W54" s="13" t="s">
        <v>2</v>
      </c>
      <c r="X54" s="14"/>
      <c r="Y54" s="14"/>
      <c r="Z54" s="14"/>
      <c r="AA54" s="14"/>
      <c r="AB54" s="14">
        <v>1</v>
      </c>
      <c r="AC54" s="14"/>
      <c r="AD54" s="3">
        <v>1</v>
      </c>
      <c r="AE54" s="8"/>
    </row>
    <row r="55" spans="1:31" x14ac:dyDescent="0.25">
      <c r="A55" t="s">
        <v>7</v>
      </c>
      <c r="B55" s="1">
        <v>7</v>
      </c>
      <c r="C55" s="1">
        <v>2</v>
      </c>
      <c r="D55" s="1">
        <v>23</v>
      </c>
      <c r="E55" s="1"/>
      <c r="F55" s="1">
        <v>28</v>
      </c>
      <c r="G55" s="1">
        <v>43</v>
      </c>
      <c r="H55" s="10">
        <f t="shared" si="24"/>
        <v>103</v>
      </c>
      <c r="K55" s="7"/>
      <c r="L55" t="s">
        <v>4</v>
      </c>
      <c r="M55" s="12"/>
      <c r="N55" s="12">
        <v>2</v>
      </c>
      <c r="O55" s="12">
        <v>3</v>
      </c>
      <c r="P55" s="12">
        <v>1</v>
      </c>
      <c r="Q55" s="12">
        <v>18</v>
      </c>
      <c r="R55" s="12">
        <v>38</v>
      </c>
      <c r="S55" s="10">
        <f>SUM(M55:R55)</f>
        <v>62</v>
      </c>
      <c r="U55" s="9"/>
      <c r="V55" s="9"/>
      <c r="W55" s="13" t="s">
        <v>4</v>
      </c>
      <c r="X55" s="14"/>
      <c r="Y55" s="14"/>
      <c r="Z55" s="14"/>
      <c r="AA55" s="14"/>
      <c r="AB55" s="14"/>
      <c r="AC55" s="14"/>
      <c r="AD55" s="3"/>
    </row>
    <row r="56" spans="1:31" x14ac:dyDescent="0.25">
      <c r="A56" t="s">
        <v>1</v>
      </c>
      <c r="B56" s="1"/>
      <c r="C56" s="1">
        <v>2</v>
      </c>
      <c r="D56" s="1">
        <v>1</v>
      </c>
      <c r="E56" s="1"/>
      <c r="F56" s="1">
        <v>14</v>
      </c>
      <c r="G56" s="1">
        <v>27</v>
      </c>
      <c r="H56" s="10">
        <f t="shared" si="24"/>
        <v>44</v>
      </c>
      <c r="K56" s="23" t="s">
        <v>38</v>
      </c>
      <c r="L56" s="23"/>
      <c r="M56" s="23">
        <f t="shared" ref="M56:S56" si="26">SUM(M53:M55)</f>
        <v>10</v>
      </c>
      <c r="N56" s="24">
        <f t="shared" si="26"/>
        <v>16</v>
      </c>
      <c r="O56" s="24">
        <f t="shared" si="26"/>
        <v>51</v>
      </c>
      <c r="P56" s="24">
        <f t="shared" si="26"/>
        <v>12</v>
      </c>
      <c r="Q56" s="24">
        <f t="shared" si="26"/>
        <v>222</v>
      </c>
      <c r="R56" s="24">
        <f t="shared" si="26"/>
        <v>298</v>
      </c>
      <c r="S56" s="24">
        <f t="shared" si="26"/>
        <v>609</v>
      </c>
      <c r="U56" s="23" t="s">
        <v>32</v>
      </c>
      <c r="V56" s="23"/>
      <c r="W56" s="23"/>
      <c r="X56" s="24">
        <v>15</v>
      </c>
      <c r="Y56" s="24">
        <v>56</v>
      </c>
      <c r="Z56" s="24">
        <v>166</v>
      </c>
      <c r="AA56" s="24">
        <v>24</v>
      </c>
      <c r="AB56" s="24">
        <v>932</v>
      </c>
      <c r="AC56" s="24">
        <v>1417</v>
      </c>
      <c r="AD56" s="24">
        <v>2610</v>
      </c>
    </row>
    <row r="57" spans="1:31" x14ac:dyDescent="0.25">
      <c r="A57" t="s">
        <v>0</v>
      </c>
      <c r="B57" s="1">
        <v>1</v>
      </c>
      <c r="C57" s="1">
        <v>3</v>
      </c>
      <c r="D57" s="1">
        <v>46</v>
      </c>
      <c r="E57" s="1">
        <v>7</v>
      </c>
      <c r="F57" s="1">
        <v>226</v>
      </c>
      <c r="G57" s="1">
        <v>78</v>
      </c>
      <c r="H57" s="10">
        <f t="shared" si="24"/>
        <v>361</v>
      </c>
      <c r="K57" s="6" t="s">
        <v>17</v>
      </c>
      <c r="L57" t="s">
        <v>8</v>
      </c>
      <c r="M57" s="12">
        <v>2</v>
      </c>
      <c r="N57" s="12">
        <v>21</v>
      </c>
      <c r="O57" s="12">
        <v>91</v>
      </c>
      <c r="P57" s="12">
        <v>20</v>
      </c>
      <c r="Q57" s="12">
        <v>920</v>
      </c>
      <c r="R57" s="12">
        <v>480</v>
      </c>
      <c r="S57" s="10">
        <f>SUM(M57:R57)</f>
        <v>1534</v>
      </c>
      <c r="U57" s="6" t="s">
        <v>11</v>
      </c>
      <c r="V57" s="15" t="s">
        <v>18</v>
      </c>
      <c r="W57" s="16" t="s">
        <v>8</v>
      </c>
      <c r="X57" s="17">
        <v>6</v>
      </c>
      <c r="Y57" s="17">
        <v>9</v>
      </c>
      <c r="Z57" s="17">
        <v>6</v>
      </c>
      <c r="AA57" s="17"/>
      <c r="AB57" s="17">
        <v>3</v>
      </c>
      <c r="AC57" s="17"/>
      <c r="AD57" s="18">
        <v>24</v>
      </c>
    </row>
    <row r="58" spans="1:31" x14ac:dyDescent="0.25">
      <c r="A58" t="s">
        <v>19</v>
      </c>
      <c r="B58" s="1"/>
      <c r="C58" s="1"/>
      <c r="D58" s="1">
        <v>8</v>
      </c>
      <c r="E58" s="1"/>
      <c r="F58" s="1"/>
      <c r="G58" s="1">
        <v>2</v>
      </c>
      <c r="H58" s="10">
        <f t="shared" si="24"/>
        <v>10</v>
      </c>
      <c r="K58" s="6"/>
      <c r="L58" t="s">
        <v>2</v>
      </c>
      <c r="M58" s="12">
        <v>6</v>
      </c>
      <c r="N58" s="12">
        <v>24</v>
      </c>
      <c r="O58" s="12">
        <v>122</v>
      </c>
      <c r="P58" s="12">
        <v>12</v>
      </c>
      <c r="Q58" s="12">
        <v>588</v>
      </c>
      <c r="R58" s="12">
        <v>1228</v>
      </c>
      <c r="S58" s="10">
        <f>SUM(M58:R58)</f>
        <v>1980</v>
      </c>
      <c r="U58" s="6"/>
      <c r="V58" s="9"/>
      <c r="W58" s="13" t="s">
        <v>2</v>
      </c>
      <c r="X58" s="14"/>
      <c r="Y58" s="14">
        <v>3</v>
      </c>
      <c r="Z58" s="14">
        <v>5</v>
      </c>
      <c r="AA58" s="14"/>
      <c r="AB58" s="14">
        <v>3</v>
      </c>
      <c r="AC58" s="14">
        <v>1</v>
      </c>
      <c r="AD58" s="3">
        <v>12</v>
      </c>
    </row>
    <row r="59" spans="1:31" x14ac:dyDescent="0.25">
      <c r="A59" t="s">
        <v>15</v>
      </c>
      <c r="B59" s="1"/>
      <c r="C59" s="1"/>
      <c r="D59" s="1"/>
      <c r="E59" s="1"/>
      <c r="F59" s="1">
        <v>5</v>
      </c>
      <c r="G59" s="1">
        <v>2</v>
      </c>
      <c r="H59" s="10">
        <f t="shared" si="24"/>
        <v>7</v>
      </c>
      <c r="K59" s="7"/>
      <c r="L59" t="s">
        <v>4</v>
      </c>
      <c r="M59" s="12">
        <v>2</v>
      </c>
      <c r="N59" s="12">
        <v>2</v>
      </c>
      <c r="O59" s="12">
        <v>8</v>
      </c>
      <c r="P59" s="12">
        <v>6</v>
      </c>
      <c r="Q59" s="12">
        <v>176</v>
      </c>
      <c r="R59" s="12">
        <v>244</v>
      </c>
      <c r="S59" s="10">
        <f>SUM(M59:R59)</f>
        <v>438</v>
      </c>
      <c r="U59" s="6"/>
      <c r="V59" s="19"/>
      <c r="W59" s="20" t="s">
        <v>4</v>
      </c>
      <c r="X59" s="21"/>
      <c r="Y59" s="21"/>
      <c r="Z59" s="21"/>
      <c r="AA59" s="21"/>
      <c r="AB59" s="21"/>
      <c r="AC59" s="21"/>
      <c r="AD59" s="22"/>
    </row>
    <row r="60" spans="1:31" ht="15.75" thickBot="1" x14ac:dyDescent="0.3">
      <c r="A60" s="42" t="s">
        <v>34</v>
      </c>
      <c r="B60" s="43">
        <f>SUM(B51:B59)</f>
        <v>12</v>
      </c>
      <c r="C60" s="43">
        <f t="shared" ref="C60:H60" si="27">SUM(C51:C59)</f>
        <v>29</v>
      </c>
      <c r="D60" s="43">
        <f t="shared" si="27"/>
        <v>125</v>
      </c>
      <c r="E60" s="43">
        <f t="shared" si="27"/>
        <v>13</v>
      </c>
      <c r="F60" s="43">
        <f t="shared" si="27"/>
        <v>588</v>
      </c>
      <c r="G60" s="43">
        <f t="shared" si="27"/>
        <v>880</v>
      </c>
      <c r="H60" s="44">
        <f t="shared" si="27"/>
        <v>1647</v>
      </c>
      <c r="K60" s="23" t="s">
        <v>39</v>
      </c>
      <c r="L60" s="23"/>
      <c r="M60" s="23">
        <f t="shared" ref="M60:S60" si="28">SUM(M57:M59)</f>
        <v>10</v>
      </c>
      <c r="N60" s="24">
        <f t="shared" si="28"/>
        <v>47</v>
      </c>
      <c r="O60" s="24">
        <f t="shared" si="28"/>
        <v>221</v>
      </c>
      <c r="P60" s="24">
        <f t="shared" si="28"/>
        <v>38</v>
      </c>
      <c r="Q60" s="24">
        <f t="shared" si="28"/>
        <v>1684</v>
      </c>
      <c r="R60" s="24">
        <f t="shared" si="28"/>
        <v>1952</v>
      </c>
      <c r="S60" s="24">
        <f t="shared" si="28"/>
        <v>3952</v>
      </c>
      <c r="U60" s="6"/>
      <c r="V60" s="15" t="s">
        <v>14</v>
      </c>
      <c r="W60" s="16" t="s">
        <v>8</v>
      </c>
      <c r="X60" s="17">
        <v>1</v>
      </c>
      <c r="Y60" s="17">
        <v>1</v>
      </c>
      <c r="Z60" s="17">
        <v>5</v>
      </c>
      <c r="AA60" s="17">
        <v>1</v>
      </c>
      <c r="AB60" s="17">
        <v>18</v>
      </c>
      <c r="AC60" s="17">
        <v>5</v>
      </c>
      <c r="AD60" s="18">
        <v>31</v>
      </c>
    </row>
    <row r="61" spans="1:31" x14ac:dyDescent="0.25">
      <c r="A61" s="40" t="s">
        <v>9</v>
      </c>
      <c r="B61" s="41" t="s">
        <v>20</v>
      </c>
      <c r="C61" s="41" t="s">
        <v>23</v>
      </c>
      <c r="D61" s="41" t="s">
        <v>25</v>
      </c>
      <c r="E61" s="41" t="s">
        <v>21</v>
      </c>
      <c r="F61" s="41" t="s">
        <v>22</v>
      </c>
      <c r="G61" s="41" t="s">
        <v>24</v>
      </c>
      <c r="H61" s="49" t="s">
        <v>28</v>
      </c>
      <c r="I61" s="8"/>
      <c r="J61" s="8"/>
      <c r="K61" s="38" t="s">
        <v>41</v>
      </c>
      <c r="L61" s="38"/>
      <c r="M61" s="39">
        <f>SUM(M32,M36,M40,M44,M48,M52,M56,M60)</f>
        <v>146</v>
      </c>
      <c r="N61" s="39">
        <f t="shared" ref="N61:S61" si="29">SUM(N32,N36,N40,N44,N48,N52,N56,N60)</f>
        <v>459</v>
      </c>
      <c r="O61" s="39">
        <f t="shared" si="29"/>
        <v>1673</v>
      </c>
      <c r="P61" s="39">
        <f t="shared" si="29"/>
        <v>238</v>
      </c>
      <c r="Q61" s="39">
        <f t="shared" si="29"/>
        <v>9575</v>
      </c>
      <c r="R61" s="39">
        <f t="shared" si="29"/>
        <v>13053</v>
      </c>
      <c r="S61" s="39">
        <f t="shared" si="29"/>
        <v>25144</v>
      </c>
      <c r="T61" s="8"/>
      <c r="U61" s="6"/>
      <c r="V61" s="9"/>
      <c r="W61" s="13" t="s">
        <v>2</v>
      </c>
      <c r="X61" s="14">
        <v>2</v>
      </c>
      <c r="Y61" s="14">
        <v>1</v>
      </c>
      <c r="Z61" s="14">
        <v>2</v>
      </c>
      <c r="AA61" s="14"/>
      <c r="AB61" s="14">
        <v>3</v>
      </c>
      <c r="AC61" s="14">
        <v>3</v>
      </c>
      <c r="AD61" s="3">
        <v>11</v>
      </c>
    </row>
    <row r="62" spans="1:31" s="8" customFormat="1" x14ac:dyDescent="0.25">
      <c r="A62" t="s">
        <v>18</v>
      </c>
      <c r="B62" s="1">
        <v>17</v>
      </c>
      <c r="C62" s="1">
        <v>79</v>
      </c>
      <c r="D62" s="1">
        <v>49</v>
      </c>
      <c r="E62" s="1"/>
      <c r="F62" s="1">
        <v>22</v>
      </c>
      <c r="G62" s="1">
        <v>7</v>
      </c>
      <c r="H62" s="10">
        <f>SUM(B62:G62)</f>
        <v>174</v>
      </c>
      <c r="I62"/>
      <c r="J62"/>
      <c r="K62"/>
      <c r="L62"/>
      <c r="M62"/>
      <c r="N62"/>
      <c r="O62"/>
      <c r="P62"/>
      <c r="Q62"/>
      <c r="R62"/>
      <c r="S62"/>
      <c r="T62"/>
      <c r="U62" s="6"/>
      <c r="V62" s="19"/>
      <c r="W62" s="20" t="s">
        <v>4</v>
      </c>
      <c r="X62" s="21"/>
      <c r="Y62" s="21"/>
      <c r="Z62" s="21"/>
      <c r="AA62" s="21"/>
      <c r="AB62" s="21"/>
      <c r="AC62" s="21"/>
      <c r="AD62" s="22"/>
      <c r="AE62"/>
    </row>
    <row r="63" spans="1:31" x14ac:dyDescent="0.25">
      <c r="A63" t="s">
        <v>14</v>
      </c>
      <c r="B63" s="1">
        <v>1</v>
      </c>
      <c r="C63" s="1">
        <v>3</v>
      </c>
      <c r="D63" s="1">
        <v>18</v>
      </c>
      <c r="E63" s="1"/>
      <c r="F63" s="1">
        <v>114</v>
      </c>
      <c r="G63" s="1">
        <v>39</v>
      </c>
      <c r="H63" s="10">
        <f t="shared" ref="H63:H70" si="30">SUM(B63:G63)</f>
        <v>175</v>
      </c>
      <c r="U63" s="6"/>
      <c r="V63" s="15" t="s">
        <v>3</v>
      </c>
      <c r="W63" s="16" t="s">
        <v>8</v>
      </c>
      <c r="X63" s="17">
        <v>1</v>
      </c>
      <c r="Y63" s="17">
        <v>1</v>
      </c>
      <c r="Z63" s="17">
        <v>4</v>
      </c>
      <c r="AA63" s="17"/>
      <c r="AB63" s="17">
        <v>136</v>
      </c>
      <c r="AC63" s="17">
        <v>179</v>
      </c>
      <c r="AD63" s="18">
        <v>321</v>
      </c>
    </row>
    <row r="64" spans="1:31" x14ac:dyDescent="0.25">
      <c r="A64" t="s">
        <v>3</v>
      </c>
      <c r="B64" s="1">
        <v>3</v>
      </c>
      <c r="C64" s="1">
        <v>5</v>
      </c>
      <c r="D64" s="1">
        <v>17</v>
      </c>
      <c r="E64" s="1">
        <v>2</v>
      </c>
      <c r="F64" s="1">
        <v>848</v>
      </c>
      <c r="G64" s="1">
        <v>2695</v>
      </c>
      <c r="H64" s="10">
        <f t="shared" si="30"/>
        <v>3570</v>
      </c>
      <c r="U64" s="6"/>
      <c r="V64" s="9"/>
      <c r="W64" s="13" t="s">
        <v>2</v>
      </c>
      <c r="X64" s="14">
        <v>3</v>
      </c>
      <c r="Y64" s="14"/>
      <c r="Z64" s="14">
        <v>2</v>
      </c>
      <c r="AA64" s="14"/>
      <c r="AB64" s="14">
        <v>58</v>
      </c>
      <c r="AC64" s="14">
        <v>381</v>
      </c>
      <c r="AD64" s="3">
        <v>444</v>
      </c>
    </row>
    <row r="65" spans="1:31" x14ac:dyDescent="0.25">
      <c r="A65" t="s">
        <v>5</v>
      </c>
      <c r="B65" s="1">
        <v>8</v>
      </c>
      <c r="C65" s="1">
        <v>38</v>
      </c>
      <c r="D65" s="1">
        <v>179</v>
      </c>
      <c r="E65" s="1">
        <v>15</v>
      </c>
      <c r="F65" s="1">
        <v>763</v>
      </c>
      <c r="G65" s="1">
        <v>903</v>
      </c>
      <c r="H65" s="10">
        <f t="shared" si="30"/>
        <v>1906</v>
      </c>
      <c r="U65" s="6"/>
      <c r="V65" s="19"/>
      <c r="W65" s="20" t="s">
        <v>4</v>
      </c>
      <c r="X65" s="21"/>
      <c r="Y65" s="21"/>
      <c r="Z65" s="21">
        <v>1</v>
      </c>
      <c r="AA65" s="21"/>
      <c r="AB65" s="21">
        <v>10</v>
      </c>
      <c r="AC65" s="21">
        <v>44</v>
      </c>
      <c r="AD65" s="22">
        <v>55</v>
      </c>
      <c r="AE65" s="8"/>
    </row>
    <row r="66" spans="1:31" x14ac:dyDescent="0.25">
      <c r="A66" t="s">
        <v>7</v>
      </c>
      <c r="B66" s="1">
        <v>9</v>
      </c>
      <c r="C66" s="1">
        <v>13</v>
      </c>
      <c r="D66" s="1">
        <v>67</v>
      </c>
      <c r="E66" s="1">
        <v>1</v>
      </c>
      <c r="F66" s="1">
        <v>160</v>
      </c>
      <c r="G66" s="1">
        <v>186</v>
      </c>
      <c r="H66" s="10">
        <f t="shared" si="30"/>
        <v>436</v>
      </c>
      <c r="U66" s="6"/>
      <c r="V66" s="15" t="s">
        <v>5</v>
      </c>
      <c r="W66" s="16" t="s">
        <v>8</v>
      </c>
      <c r="X66" s="17"/>
      <c r="Y66" s="17">
        <v>6</v>
      </c>
      <c r="Z66" s="17">
        <v>10</v>
      </c>
      <c r="AA66" s="17"/>
      <c r="AB66" s="17">
        <v>43</v>
      </c>
      <c r="AC66" s="17">
        <v>19</v>
      </c>
      <c r="AD66" s="18">
        <v>78</v>
      </c>
    </row>
    <row r="67" spans="1:31" x14ac:dyDescent="0.25">
      <c r="A67" t="s">
        <v>1</v>
      </c>
      <c r="B67" s="1"/>
      <c r="C67" s="1">
        <v>3</v>
      </c>
      <c r="D67" s="1">
        <v>8</v>
      </c>
      <c r="E67" s="1">
        <v>2</v>
      </c>
      <c r="F67" s="1">
        <v>69</v>
      </c>
      <c r="G67" s="1">
        <v>93</v>
      </c>
      <c r="H67" s="10">
        <f t="shared" si="30"/>
        <v>175</v>
      </c>
      <c r="U67" s="6"/>
      <c r="V67" s="9"/>
      <c r="W67" s="13" t="s">
        <v>2</v>
      </c>
      <c r="X67" s="14">
        <v>1</v>
      </c>
      <c r="Y67" s="14">
        <v>9</v>
      </c>
      <c r="Z67" s="14">
        <v>29</v>
      </c>
      <c r="AA67" s="14">
        <v>5</v>
      </c>
      <c r="AB67" s="14">
        <v>72</v>
      </c>
      <c r="AC67" s="14">
        <v>121</v>
      </c>
      <c r="AD67" s="3">
        <v>237</v>
      </c>
    </row>
    <row r="68" spans="1:31" x14ac:dyDescent="0.25">
      <c r="A68" t="s">
        <v>0</v>
      </c>
      <c r="B68" s="1">
        <v>1</v>
      </c>
      <c r="C68" s="1">
        <v>11</v>
      </c>
      <c r="D68" s="1">
        <v>142</v>
      </c>
      <c r="E68" s="1">
        <v>47</v>
      </c>
      <c r="F68" s="1">
        <v>1097</v>
      </c>
      <c r="G68" s="1">
        <v>298</v>
      </c>
      <c r="H68" s="10">
        <f t="shared" si="30"/>
        <v>1596</v>
      </c>
      <c r="U68" s="6"/>
      <c r="V68" s="19"/>
      <c r="W68" s="20" t="s">
        <v>4</v>
      </c>
      <c r="X68" s="21">
        <v>1</v>
      </c>
      <c r="Y68" s="21">
        <v>5</v>
      </c>
      <c r="Z68" s="21">
        <v>12</v>
      </c>
      <c r="AA68" s="21">
        <v>2</v>
      </c>
      <c r="AB68" s="21">
        <v>42</v>
      </c>
      <c r="AC68" s="21">
        <v>45</v>
      </c>
      <c r="AD68" s="22">
        <v>107</v>
      </c>
    </row>
    <row r="69" spans="1:31" x14ac:dyDescent="0.25">
      <c r="A69" t="s">
        <v>19</v>
      </c>
      <c r="B69" s="1"/>
      <c r="C69" s="1">
        <v>3</v>
      </c>
      <c r="D69" s="1">
        <v>43</v>
      </c>
      <c r="E69" s="1"/>
      <c r="F69" s="1">
        <v>1</v>
      </c>
      <c r="G69" s="1">
        <v>6</v>
      </c>
      <c r="H69" s="10">
        <f t="shared" si="30"/>
        <v>53</v>
      </c>
      <c r="U69" s="6"/>
      <c r="V69" s="15" t="s">
        <v>7</v>
      </c>
      <c r="W69" s="16" t="s">
        <v>8</v>
      </c>
      <c r="X69" s="17">
        <v>3</v>
      </c>
      <c r="Y69" s="17">
        <v>4</v>
      </c>
      <c r="Z69" s="17">
        <v>16</v>
      </c>
      <c r="AA69" s="17">
        <v>1</v>
      </c>
      <c r="AB69" s="17">
        <v>41</v>
      </c>
      <c r="AC69" s="17">
        <v>27</v>
      </c>
      <c r="AD69" s="18">
        <v>92</v>
      </c>
    </row>
    <row r="70" spans="1:31" x14ac:dyDescent="0.25">
      <c r="A70" t="s">
        <v>15</v>
      </c>
      <c r="B70" s="1"/>
      <c r="C70" s="1"/>
      <c r="D70" s="1">
        <v>1</v>
      </c>
      <c r="E70" s="1">
        <v>5</v>
      </c>
      <c r="F70" s="1">
        <v>12</v>
      </c>
      <c r="G70" s="1">
        <v>3</v>
      </c>
      <c r="H70" s="10">
        <f t="shared" si="30"/>
        <v>21</v>
      </c>
      <c r="U70" s="6"/>
      <c r="V70" s="9"/>
      <c r="W70" s="13" t="s">
        <v>2</v>
      </c>
      <c r="X70" s="14">
        <v>1</v>
      </c>
      <c r="Y70" s="14">
        <v>5</v>
      </c>
      <c r="Z70" s="14">
        <v>16</v>
      </c>
      <c r="AA70" s="14"/>
      <c r="AB70" s="14">
        <v>4</v>
      </c>
      <c r="AC70" s="14">
        <v>20</v>
      </c>
      <c r="AD70" s="3">
        <v>46</v>
      </c>
    </row>
    <row r="71" spans="1:31" ht="15.75" thickBot="1" x14ac:dyDescent="0.3">
      <c r="A71" s="42" t="s">
        <v>35</v>
      </c>
      <c r="B71" s="43">
        <f>SUM(B62:B70)</f>
        <v>39</v>
      </c>
      <c r="C71" s="43">
        <f t="shared" ref="C71:H71" si="31">SUM(C62:C70)</f>
        <v>155</v>
      </c>
      <c r="D71" s="43">
        <f t="shared" si="31"/>
        <v>524</v>
      </c>
      <c r="E71" s="43">
        <f t="shared" si="31"/>
        <v>72</v>
      </c>
      <c r="F71" s="43">
        <f t="shared" si="31"/>
        <v>3086</v>
      </c>
      <c r="G71" s="43">
        <f t="shared" si="31"/>
        <v>4230</v>
      </c>
      <c r="H71" s="44">
        <f t="shared" si="31"/>
        <v>8106</v>
      </c>
      <c r="U71" s="6"/>
      <c r="V71" s="19"/>
      <c r="W71" s="20" t="s">
        <v>4</v>
      </c>
      <c r="X71" s="21">
        <v>1</v>
      </c>
      <c r="Y71" s="21"/>
      <c r="Z71" s="21"/>
      <c r="AA71" s="21"/>
      <c r="AB71" s="21"/>
      <c r="AC71" s="21">
        <v>1</v>
      </c>
      <c r="AD71" s="22">
        <v>2</v>
      </c>
    </row>
    <row r="72" spans="1:31" x14ac:dyDescent="0.25">
      <c r="A72" s="40" t="s">
        <v>10</v>
      </c>
      <c r="B72" s="41" t="s">
        <v>20</v>
      </c>
      <c r="C72" s="41" t="s">
        <v>23</v>
      </c>
      <c r="D72" s="41" t="s">
        <v>25</v>
      </c>
      <c r="E72" s="41" t="s">
        <v>21</v>
      </c>
      <c r="F72" s="41" t="s">
        <v>22</v>
      </c>
      <c r="G72" s="41" t="s">
        <v>24</v>
      </c>
      <c r="H72" s="49" t="s">
        <v>28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6"/>
      <c r="V72" s="15" t="s">
        <v>1</v>
      </c>
      <c r="W72" s="16" t="s">
        <v>8</v>
      </c>
      <c r="X72" s="17">
        <v>1</v>
      </c>
      <c r="Y72" s="17">
        <v>1</v>
      </c>
      <c r="Z72" s="17"/>
      <c r="AA72" s="17"/>
      <c r="AB72" s="17">
        <v>9</v>
      </c>
      <c r="AC72" s="17">
        <v>4</v>
      </c>
      <c r="AD72" s="18">
        <v>15</v>
      </c>
    </row>
    <row r="73" spans="1:31" s="8" customFormat="1" x14ac:dyDescent="0.25">
      <c r="A73" t="s">
        <v>18</v>
      </c>
      <c r="B73" s="1">
        <v>6</v>
      </c>
      <c r="C73" s="1">
        <v>29</v>
      </c>
      <c r="D73" s="1">
        <v>15</v>
      </c>
      <c r="E73" s="1"/>
      <c r="F73" s="1">
        <v>13</v>
      </c>
      <c r="G73" s="1">
        <v>3</v>
      </c>
      <c r="H73" s="10">
        <f>SUM(B73:G73)</f>
        <v>66</v>
      </c>
      <c r="I73"/>
      <c r="J73"/>
      <c r="K73"/>
      <c r="L73"/>
      <c r="M73"/>
      <c r="N73"/>
      <c r="O73"/>
      <c r="P73"/>
      <c r="Q73"/>
      <c r="R73"/>
      <c r="S73"/>
      <c r="T73"/>
      <c r="U73" s="6"/>
      <c r="V73" s="9"/>
      <c r="W73" s="13" t="s">
        <v>2</v>
      </c>
      <c r="X73" s="14"/>
      <c r="Y73" s="14"/>
      <c r="Z73" s="14"/>
      <c r="AA73" s="14"/>
      <c r="AB73" s="14">
        <v>6</v>
      </c>
      <c r="AC73" s="14">
        <v>13</v>
      </c>
      <c r="AD73" s="3">
        <v>19</v>
      </c>
      <c r="AE73"/>
    </row>
    <row r="74" spans="1:31" x14ac:dyDescent="0.25">
      <c r="A74" t="s">
        <v>14</v>
      </c>
      <c r="B74" s="1">
        <v>2</v>
      </c>
      <c r="C74" s="1">
        <v>1</v>
      </c>
      <c r="D74" s="1">
        <v>6</v>
      </c>
      <c r="E74" s="1">
        <v>4</v>
      </c>
      <c r="F74" s="1">
        <v>57</v>
      </c>
      <c r="G74" s="1">
        <v>33</v>
      </c>
      <c r="H74" s="10">
        <f t="shared" ref="H74:H81" si="32">SUM(B74:G74)</f>
        <v>103</v>
      </c>
      <c r="U74" s="6"/>
      <c r="V74" s="19"/>
      <c r="W74" s="20" t="s">
        <v>4</v>
      </c>
      <c r="X74" s="21"/>
      <c r="Y74" s="21"/>
      <c r="Z74" s="21"/>
      <c r="AA74" s="21"/>
      <c r="AB74" s="21">
        <v>3</v>
      </c>
      <c r="AC74" s="21">
        <v>8</v>
      </c>
      <c r="AD74" s="22">
        <v>11</v>
      </c>
    </row>
    <row r="75" spans="1:31" x14ac:dyDescent="0.25">
      <c r="A75" t="s">
        <v>3</v>
      </c>
      <c r="B75" s="1">
        <v>7</v>
      </c>
      <c r="C75" s="1">
        <v>2</v>
      </c>
      <c r="D75" s="1">
        <v>8</v>
      </c>
      <c r="E75" s="1">
        <v>2</v>
      </c>
      <c r="F75" s="1">
        <v>367</v>
      </c>
      <c r="G75" s="1">
        <v>1559</v>
      </c>
      <c r="H75" s="10">
        <f t="shared" si="32"/>
        <v>1945</v>
      </c>
      <c r="U75" s="6"/>
      <c r="V75" s="15" t="s">
        <v>0</v>
      </c>
      <c r="W75" s="16" t="s">
        <v>8</v>
      </c>
      <c r="X75" s="17"/>
      <c r="Y75" s="17">
        <v>1</v>
      </c>
      <c r="Z75" s="17">
        <v>30</v>
      </c>
      <c r="AA75" s="17">
        <v>11</v>
      </c>
      <c r="AB75" s="17">
        <v>193</v>
      </c>
      <c r="AC75" s="17">
        <v>8</v>
      </c>
      <c r="AD75" s="18">
        <v>243</v>
      </c>
    </row>
    <row r="76" spans="1:31" x14ac:dyDescent="0.25">
      <c r="A76" t="s">
        <v>5</v>
      </c>
      <c r="B76" s="1">
        <v>6</v>
      </c>
      <c r="C76" s="1">
        <v>25</v>
      </c>
      <c r="D76" s="1">
        <v>94</v>
      </c>
      <c r="E76" s="1">
        <v>4</v>
      </c>
      <c r="F76" s="1">
        <v>398</v>
      </c>
      <c r="G76" s="1">
        <v>504</v>
      </c>
      <c r="H76" s="10">
        <f t="shared" si="32"/>
        <v>1031</v>
      </c>
      <c r="U76" s="6"/>
      <c r="V76" s="9"/>
      <c r="W76" s="13" t="s">
        <v>2</v>
      </c>
      <c r="X76" s="14"/>
      <c r="Y76" s="14">
        <v>2</v>
      </c>
      <c r="Z76" s="14">
        <v>28</v>
      </c>
      <c r="AA76" s="14">
        <v>3</v>
      </c>
      <c r="AB76" s="14">
        <v>132</v>
      </c>
      <c r="AC76" s="14">
        <v>54</v>
      </c>
      <c r="AD76" s="3">
        <v>219</v>
      </c>
      <c r="AE76" s="8"/>
    </row>
    <row r="77" spans="1:31" x14ac:dyDescent="0.25">
      <c r="A77" t="s">
        <v>7</v>
      </c>
      <c r="B77" s="1">
        <v>5</v>
      </c>
      <c r="C77" s="1">
        <v>5</v>
      </c>
      <c r="D77" s="1">
        <v>45</v>
      </c>
      <c r="E77" s="1">
        <v>1</v>
      </c>
      <c r="F77" s="1">
        <v>76</v>
      </c>
      <c r="G77" s="1">
        <v>107</v>
      </c>
      <c r="H77" s="10">
        <f t="shared" si="32"/>
        <v>239</v>
      </c>
      <c r="U77" s="6"/>
      <c r="V77" s="19"/>
      <c r="W77" s="20" t="s">
        <v>4</v>
      </c>
      <c r="X77" s="21"/>
      <c r="Y77" s="21"/>
      <c r="Z77" s="21"/>
      <c r="AA77" s="21"/>
      <c r="AB77" s="21">
        <v>22</v>
      </c>
      <c r="AC77" s="21">
        <v>16</v>
      </c>
      <c r="AD77" s="22">
        <v>38</v>
      </c>
    </row>
    <row r="78" spans="1:31" x14ac:dyDescent="0.25">
      <c r="A78" t="s">
        <v>1</v>
      </c>
      <c r="B78" s="1"/>
      <c r="C78" s="1"/>
      <c r="D78" s="1">
        <v>5</v>
      </c>
      <c r="E78" s="1">
        <v>3</v>
      </c>
      <c r="F78" s="1">
        <v>29</v>
      </c>
      <c r="G78" s="1">
        <v>66</v>
      </c>
      <c r="H78" s="10">
        <f t="shared" si="32"/>
        <v>103</v>
      </c>
      <c r="U78" s="6"/>
      <c r="V78" s="15" t="s">
        <v>19</v>
      </c>
      <c r="W78" s="16" t="s">
        <v>8</v>
      </c>
      <c r="X78" s="17"/>
      <c r="Y78" s="17"/>
      <c r="Z78" s="17">
        <v>4</v>
      </c>
      <c r="AA78" s="17"/>
      <c r="AB78" s="17"/>
      <c r="AC78" s="17"/>
      <c r="AD78" s="18">
        <v>4</v>
      </c>
    </row>
    <row r="79" spans="1:31" x14ac:dyDescent="0.25">
      <c r="A79" t="s">
        <v>0</v>
      </c>
      <c r="B79" s="1">
        <v>2</v>
      </c>
      <c r="C79" s="1">
        <v>10</v>
      </c>
      <c r="D79" s="1">
        <v>70</v>
      </c>
      <c r="E79" s="1">
        <v>24</v>
      </c>
      <c r="F79" s="1">
        <v>605</v>
      </c>
      <c r="G79" s="1">
        <v>162</v>
      </c>
      <c r="H79" s="10">
        <f t="shared" si="32"/>
        <v>873</v>
      </c>
      <c r="U79" s="6"/>
      <c r="V79" s="9"/>
      <c r="W79" s="13" t="s">
        <v>2</v>
      </c>
      <c r="X79" s="14"/>
      <c r="Y79" s="14"/>
      <c r="Z79" s="14">
        <v>5</v>
      </c>
      <c r="AA79" s="14"/>
      <c r="AB79" s="14"/>
      <c r="AC79" s="14">
        <v>1</v>
      </c>
      <c r="AD79" s="3">
        <v>6</v>
      </c>
    </row>
    <row r="80" spans="1:31" x14ac:dyDescent="0.25">
      <c r="A80" t="s">
        <v>19</v>
      </c>
      <c r="B80" s="1"/>
      <c r="C80" s="1"/>
      <c r="D80" s="1">
        <v>16</v>
      </c>
      <c r="E80" s="1"/>
      <c r="F80" s="1"/>
      <c r="G80" s="1">
        <v>3</v>
      </c>
      <c r="H80" s="10">
        <f t="shared" si="32"/>
        <v>19</v>
      </c>
      <c r="U80" s="6"/>
      <c r="V80" s="19"/>
      <c r="W80" s="20" t="s">
        <v>4</v>
      </c>
      <c r="X80" s="21"/>
      <c r="Y80" s="21"/>
      <c r="Z80" s="21">
        <v>1</v>
      </c>
      <c r="AA80" s="21"/>
      <c r="AB80" s="21"/>
      <c r="AC80" s="21"/>
      <c r="AD80" s="22">
        <v>1</v>
      </c>
    </row>
    <row r="81" spans="1:31" x14ac:dyDescent="0.25">
      <c r="A81" t="s">
        <v>15</v>
      </c>
      <c r="B81" s="1"/>
      <c r="C81" s="1"/>
      <c r="D81" s="1"/>
      <c r="E81" s="1"/>
      <c r="F81" s="1">
        <v>15</v>
      </c>
      <c r="G81" s="1">
        <v>3</v>
      </c>
      <c r="H81" s="10">
        <f t="shared" si="32"/>
        <v>18</v>
      </c>
      <c r="U81" s="6"/>
      <c r="V81" s="15" t="s">
        <v>15</v>
      </c>
      <c r="W81" s="16" t="s">
        <v>8</v>
      </c>
      <c r="X81" s="17"/>
      <c r="Y81" s="17"/>
      <c r="Z81" s="17"/>
      <c r="AA81" s="17"/>
      <c r="AB81" s="17">
        <v>6</v>
      </c>
      <c r="AC81" s="17"/>
      <c r="AD81" s="18">
        <v>6</v>
      </c>
    </row>
    <row r="82" spans="1:31" ht="15.75" thickBot="1" x14ac:dyDescent="0.3">
      <c r="A82" s="42" t="s">
        <v>36</v>
      </c>
      <c r="B82" s="43">
        <f>SUM(B73:B81)</f>
        <v>28</v>
      </c>
      <c r="C82" s="43">
        <f t="shared" ref="C82:H82" si="33">SUM(C73:C81)</f>
        <v>72</v>
      </c>
      <c r="D82" s="43">
        <f t="shared" si="33"/>
        <v>259</v>
      </c>
      <c r="E82" s="43">
        <f t="shared" si="33"/>
        <v>38</v>
      </c>
      <c r="F82" s="43">
        <f t="shared" si="33"/>
        <v>1560</v>
      </c>
      <c r="G82" s="43">
        <f t="shared" si="33"/>
        <v>2440</v>
      </c>
      <c r="H82" s="44">
        <f t="shared" si="33"/>
        <v>4397</v>
      </c>
      <c r="U82" s="6"/>
      <c r="V82" s="9"/>
      <c r="W82" s="13" t="s">
        <v>2</v>
      </c>
      <c r="X82" s="14"/>
      <c r="Y82" s="14"/>
      <c r="Z82" s="14"/>
      <c r="AA82" s="14"/>
      <c r="AB82" s="14"/>
      <c r="AC82" s="14">
        <v>1</v>
      </c>
      <c r="AD82" s="3">
        <v>1</v>
      </c>
    </row>
    <row r="83" spans="1:31" x14ac:dyDescent="0.25">
      <c r="A83" s="40" t="s">
        <v>6</v>
      </c>
      <c r="B83" s="41" t="s">
        <v>20</v>
      </c>
      <c r="C83" s="41" t="s">
        <v>23</v>
      </c>
      <c r="D83" s="41" t="s">
        <v>25</v>
      </c>
      <c r="E83" s="41" t="s">
        <v>21</v>
      </c>
      <c r="F83" s="41" t="s">
        <v>22</v>
      </c>
      <c r="G83" s="41" t="s">
        <v>24</v>
      </c>
      <c r="H83" s="49" t="s">
        <v>28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9"/>
      <c r="V83" s="9"/>
      <c r="W83" s="13" t="s">
        <v>4</v>
      </c>
      <c r="X83" s="14"/>
      <c r="Y83" s="14"/>
      <c r="Z83" s="14"/>
      <c r="AA83" s="14"/>
      <c r="AB83" s="14"/>
      <c r="AC83" s="14"/>
      <c r="AD83" s="3"/>
    </row>
    <row r="84" spans="1:31" s="8" customFormat="1" x14ac:dyDescent="0.25">
      <c r="A84" t="s">
        <v>18</v>
      </c>
      <c r="B84" s="1">
        <v>2</v>
      </c>
      <c r="C84" s="1">
        <v>12</v>
      </c>
      <c r="D84" s="1">
        <v>7</v>
      </c>
      <c r="E84" s="1"/>
      <c r="F84" s="1">
        <v>5</v>
      </c>
      <c r="G84" s="1">
        <v>1</v>
      </c>
      <c r="H84" s="10">
        <f>SUM(B84:G84)</f>
        <v>27</v>
      </c>
      <c r="I84"/>
      <c r="J84"/>
      <c r="K84"/>
      <c r="L84"/>
      <c r="M84"/>
      <c r="N84"/>
      <c r="O84"/>
      <c r="P84"/>
      <c r="Q84"/>
      <c r="R84"/>
      <c r="S84"/>
      <c r="T84"/>
      <c r="U84" s="23" t="s">
        <v>33</v>
      </c>
      <c r="V84" s="23"/>
      <c r="W84" s="23"/>
      <c r="X84" s="24">
        <v>21</v>
      </c>
      <c r="Y84" s="24">
        <v>48</v>
      </c>
      <c r="Z84" s="24">
        <v>176</v>
      </c>
      <c r="AA84" s="24">
        <v>23</v>
      </c>
      <c r="AB84" s="24">
        <v>804</v>
      </c>
      <c r="AC84" s="24">
        <v>951</v>
      </c>
      <c r="AD84" s="24">
        <v>2023</v>
      </c>
      <c r="AE84"/>
    </row>
    <row r="85" spans="1:31" x14ac:dyDescent="0.25">
      <c r="A85" t="s">
        <v>14</v>
      </c>
      <c r="B85" s="1">
        <v>1</v>
      </c>
      <c r="C85" s="1">
        <v>2</v>
      </c>
      <c r="D85" s="1">
        <v>4</v>
      </c>
      <c r="E85" s="1"/>
      <c r="F85" s="1">
        <v>17</v>
      </c>
      <c r="G85" s="1">
        <v>7</v>
      </c>
      <c r="H85" s="10">
        <f t="shared" ref="H85:H92" si="34">SUM(B85:G85)</f>
        <v>31</v>
      </c>
      <c r="U85" s="6" t="s">
        <v>13</v>
      </c>
      <c r="V85" s="15" t="s">
        <v>18</v>
      </c>
      <c r="W85" s="16" t="s">
        <v>8</v>
      </c>
      <c r="X85" s="17">
        <v>2</v>
      </c>
      <c r="Y85" s="17">
        <v>14</v>
      </c>
      <c r="Z85" s="17">
        <v>6</v>
      </c>
      <c r="AA85" s="17"/>
      <c r="AB85" s="17">
        <v>2</v>
      </c>
      <c r="AC85" s="17"/>
      <c r="AD85" s="18">
        <v>24</v>
      </c>
    </row>
    <row r="86" spans="1:31" x14ac:dyDescent="0.25">
      <c r="A86" t="s">
        <v>3</v>
      </c>
      <c r="B86" s="1">
        <v>1</v>
      </c>
      <c r="C86" s="1">
        <v>1</v>
      </c>
      <c r="D86" s="1">
        <v>5</v>
      </c>
      <c r="E86" s="1">
        <v>2</v>
      </c>
      <c r="F86" s="1">
        <v>176</v>
      </c>
      <c r="G86" s="1">
        <v>552</v>
      </c>
      <c r="H86" s="10">
        <f t="shared" si="34"/>
        <v>737</v>
      </c>
      <c r="U86" s="6"/>
      <c r="V86" s="9"/>
      <c r="W86" s="13" t="s">
        <v>2</v>
      </c>
      <c r="X86" s="14"/>
      <c r="Y86" s="14">
        <v>3</v>
      </c>
      <c r="Z86" s="14">
        <v>2</v>
      </c>
      <c r="AA86" s="14"/>
      <c r="AB86" s="14"/>
      <c r="AC86" s="14"/>
      <c r="AD86" s="3">
        <v>5</v>
      </c>
    </row>
    <row r="87" spans="1:31" x14ac:dyDescent="0.25">
      <c r="A87" t="s">
        <v>5</v>
      </c>
      <c r="B87" s="1">
        <v>3</v>
      </c>
      <c r="C87" s="1">
        <v>9</v>
      </c>
      <c r="D87" s="1">
        <v>45</v>
      </c>
      <c r="E87" s="1">
        <v>5</v>
      </c>
      <c r="F87" s="1">
        <v>162</v>
      </c>
      <c r="G87" s="1">
        <v>205</v>
      </c>
      <c r="H87" s="10">
        <f t="shared" si="34"/>
        <v>429</v>
      </c>
      <c r="U87" s="6"/>
      <c r="V87" s="19"/>
      <c r="W87" s="20" t="s">
        <v>4</v>
      </c>
      <c r="X87" s="21"/>
      <c r="Y87" s="21"/>
      <c r="Z87" s="21"/>
      <c r="AA87" s="21"/>
      <c r="AB87" s="21"/>
      <c r="AC87" s="21">
        <v>1</v>
      </c>
      <c r="AD87" s="22">
        <v>1</v>
      </c>
      <c r="AE87" s="8"/>
    </row>
    <row r="88" spans="1:31" x14ac:dyDescent="0.25">
      <c r="A88" t="s">
        <v>7</v>
      </c>
      <c r="B88" s="1">
        <v>4</v>
      </c>
      <c r="C88" s="1">
        <v>6</v>
      </c>
      <c r="D88" s="1">
        <v>27</v>
      </c>
      <c r="E88" s="1">
        <v>2</v>
      </c>
      <c r="F88" s="1">
        <v>38</v>
      </c>
      <c r="G88" s="1">
        <v>36</v>
      </c>
      <c r="H88" s="10">
        <f t="shared" si="34"/>
        <v>113</v>
      </c>
      <c r="U88" s="6"/>
      <c r="V88" s="15" t="s">
        <v>14</v>
      </c>
      <c r="W88" s="16" t="s">
        <v>8</v>
      </c>
      <c r="X88" s="17"/>
      <c r="Y88" s="17"/>
      <c r="Z88" s="17">
        <v>2</v>
      </c>
      <c r="AA88" s="17"/>
      <c r="AB88" s="17">
        <v>20</v>
      </c>
      <c r="AC88" s="17">
        <v>10</v>
      </c>
      <c r="AD88" s="18">
        <v>32</v>
      </c>
    </row>
    <row r="89" spans="1:31" x14ac:dyDescent="0.25">
      <c r="A89" t="s">
        <v>1</v>
      </c>
      <c r="B89" s="1"/>
      <c r="C89" s="1"/>
      <c r="D89" s="1">
        <v>1</v>
      </c>
      <c r="E89" s="1"/>
      <c r="F89" s="1">
        <v>15</v>
      </c>
      <c r="G89" s="1">
        <v>20</v>
      </c>
      <c r="H89" s="10">
        <f t="shared" si="34"/>
        <v>36</v>
      </c>
      <c r="U89" s="6"/>
      <c r="V89" s="9"/>
      <c r="W89" s="13" t="s">
        <v>2</v>
      </c>
      <c r="X89" s="14"/>
      <c r="Y89" s="14"/>
      <c r="Z89" s="14">
        <v>1</v>
      </c>
      <c r="AA89" s="14"/>
      <c r="AB89" s="14">
        <v>2</v>
      </c>
      <c r="AC89" s="14">
        <v>5</v>
      </c>
      <c r="AD89" s="3">
        <v>8</v>
      </c>
    </row>
    <row r="90" spans="1:31" x14ac:dyDescent="0.25">
      <c r="A90" t="s">
        <v>0</v>
      </c>
      <c r="B90" s="1"/>
      <c r="C90" s="1">
        <v>4</v>
      </c>
      <c r="D90" s="1">
        <v>48</v>
      </c>
      <c r="E90" s="1">
        <v>9</v>
      </c>
      <c r="F90" s="1">
        <v>280</v>
      </c>
      <c r="G90" s="1">
        <v>61</v>
      </c>
      <c r="H90" s="10">
        <f t="shared" si="34"/>
        <v>402</v>
      </c>
      <c r="U90" s="6"/>
      <c r="V90" s="19"/>
      <c r="W90" s="20" t="s">
        <v>4</v>
      </c>
      <c r="X90" s="21"/>
      <c r="Y90" s="21"/>
      <c r="Z90" s="21"/>
      <c r="AA90" s="21"/>
      <c r="AB90" s="21"/>
      <c r="AC90" s="21">
        <v>1</v>
      </c>
      <c r="AD90" s="22">
        <v>1</v>
      </c>
    </row>
    <row r="91" spans="1:31" x14ac:dyDescent="0.25">
      <c r="A91" t="s">
        <v>19</v>
      </c>
      <c r="B91" s="1"/>
      <c r="C91" s="1">
        <v>2</v>
      </c>
      <c r="D91" s="1">
        <v>14</v>
      </c>
      <c r="E91" s="1"/>
      <c r="F91" s="1">
        <v>1</v>
      </c>
      <c r="G91" s="1">
        <v>2</v>
      </c>
      <c r="H91" s="10">
        <f t="shared" si="34"/>
        <v>19</v>
      </c>
      <c r="U91" s="6"/>
      <c r="V91" s="15" t="s">
        <v>3</v>
      </c>
      <c r="W91" s="16" t="s">
        <v>8</v>
      </c>
      <c r="X91" s="17"/>
      <c r="Y91" s="17">
        <v>1</v>
      </c>
      <c r="Z91" s="17">
        <v>4</v>
      </c>
      <c r="AA91" s="17"/>
      <c r="AB91" s="17">
        <v>104</v>
      </c>
      <c r="AC91" s="17">
        <v>147</v>
      </c>
      <c r="AD91" s="18">
        <v>256</v>
      </c>
    </row>
    <row r="92" spans="1:31" x14ac:dyDescent="0.25">
      <c r="A92" t="s">
        <v>15</v>
      </c>
      <c r="B92" s="1"/>
      <c r="C92" s="1"/>
      <c r="D92" s="1"/>
      <c r="E92" s="1"/>
      <c r="F92" s="1">
        <v>5</v>
      </c>
      <c r="G92" s="1">
        <v>1</v>
      </c>
      <c r="H92" s="10">
        <f t="shared" si="34"/>
        <v>6</v>
      </c>
      <c r="U92" s="6"/>
      <c r="V92" s="9"/>
      <c r="W92" s="13" t="s">
        <v>2</v>
      </c>
      <c r="X92" s="14">
        <v>1</v>
      </c>
      <c r="Y92" s="14"/>
      <c r="Z92" s="14">
        <v>1</v>
      </c>
      <c r="AA92" s="14">
        <v>1</v>
      </c>
      <c r="AB92" s="14">
        <v>45</v>
      </c>
      <c r="AC92" s="14">
        <v>345</v>
      </c>
      <c r="AD92" s="3">
        <v>393</v>
      </c>
    </row>
    <row r="93" spans="1:31" ht="15.75" thickBot="1" x14ac:dyDescent="0.3">
      <c r="A93" s="42" t="s">
        <v>37</v>
      </c>
      <c r="B93" s="43">
        <f>SUM(B84:B92)</f>
        <v>11</v>
      </c>
      <c r="C93" s="43">
        <f t="shared" ref="C93:H93" si="35">SUM(C84:C92)</f>
        <v>36</v>
      </c>
      <c r="D93" s="43">
        <f t="shared" si="35"/>
        <v>151</v>
      </c>
      <c r="E93" s="43">
        <f t="shared" si="35"/>
        <v>18</v>
      </c>
      <c r="F93" s="43">
        <f t="shared" si="35"/>
        <v>699</v>
      </c>
      <c r="G93" s="43">
        <f t="shared" si="35"/>
        <v>885</v>
      </c>
      <c r="H93" s="44">
        <f t="shared" si="35"/>
        <v>1800</v>
      </c>
      <c r="U93" s="6"/>
      <c r="V93" s="19"/>
      <c r="W93" s="20" t="s">
        <v>4</v>
      </c>
      <c r="X93" s="21"/>
      <c r="Y93" s="21"/>
      <c r="Z93" s="21"/>
      <c r="AA93" s="21"/>
      <c r="AB93" s="21">
        <v>1</v>
      </c>
      <c r="AC93" s="21">
        <v>42</v>
      </c>
      <c r="AD93" s="22">
        <v>43</v>
      </c>
    </row>
    <row r="94" spans="1:31" x14ac:dyDescent="0.25">
      <c r="A94" s="40" t="s">
        <v>16</v>
      </c>
      <c r="B94" s="41" t="s">
        <v>20</v>
      </c>
      <c r="C94" s="41" t="s">
        <v>23</v>
      </c>
      <c r="D94" s="41" t="s">
        <v>25</v>
      </c>
      <c r="E94" s="41" t="s">
        <v>21</v>
      </c>
      <c r="F94" s="41" t="s">
        <v>22</v>
      </c>
      <c r="G94" s="41" t="s">
        <v>24</v>
      </c>
      <c r="H94" s="49" t="s">
        <v>28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6"/>
      <c r="V94" s="15" t="s">
        <v>5</v>
      </c>
      <c r="W94" s="16" t="s">
        <v>8</v>
      </c>
      <c r="X94" s="17">
        <v>1</v>
      </c>
      <c r="Y94" s="17">
        <v>1</v>
      </c>
      <c r="Z94" s="17">
        <v>5</v>
      </c>
      <c r="AA94" s="17">
        <v>1</v>
      </c>
      <c r="AB94" s="17">
        <v>40</v>
      </c>
      <c r="AC94" s="17">
        <v>26</v>
      </c>
      <c r="AD94" s="18">
        <v>74</v>
      </c>
    </row>
    <row r="95" spans="1:31" s="8" customFormat="1" x14ac:dyDescent="0.25">
      <c r="A95" t="s">
        <v>18</v>
      </c>
      <c r="B95" s="1">
        <v>2</v>
      </c>
      <c r="C95" s="1">
        <v>5</v>
      </c>
      <c r="D95" s="1">
        <v>1</v>
      </c>
      <c r="E95" s="1"/>
      <c r="F95" s="1">
        <v>1</v>
      </c>
      <c r="G95" s="1"/>
      <c r="H95" s="10">
        <f>SUM(B95:G95)</f>
        <v>9</v>
      </c>
      <c r="I95"/>
      <c r="J95"/>
      <c r="K95"/>
      <c r="L95"/>
      <c r="M95"/>
      <c r="N95"/>
      <c r="O95"/>
      <c r="P95"/>
      <c r="Q95"/>
      <c r="R95"/>
      <c r="S95"/>
      <c r="T95"/>
      <c r="U95" s="6"/>
      <c r="V95" s="9"/>
      <c r="W95" s="13" t="s">
        <v>2</v>
      </c>
      <c r="X95" s="14"/>
      <c r="Y95" s="14">
        <v>3</v>
      </c>
      <c r="Z95" s="14">
        <v>18</v>
      </c>
      <c r="AA95" s="14">
        <v>1</v>
      </c>
      <c r="AB95" s="14">
        <v>62</v>
      </c>
      <c r="AC95" s="14">
        <v>113</v>
      </c>
      <c r="AD95" s="3">
        <v>197</v>
      </c>
      <c r="AE95"/>
    </row>
    <row r="96" spans="1:31" x14ac:dyDescent="0.25">
      <c r="A96" t="s">
        <v>14</v>
      </c>
      <c r="B96" s="1"/>
      <c r="C96" s="1"/>
      <c r="D96" s="1"/>
      <c r="E96" s="1"/>
      <c r="F96" s="1">
        <v>14</v>
      </c>
      <c r="G96" s="1">
        <v>5</v>
      </c>
      <c r="H96" s="10">
        <f t="shared" ref="H96:H103" si="36">SUM(B96:G96)</f>
        <v>19</v>
      </c>
      <c r="U96" s="6"/>
      <c r="V96" s="19"/>
      <c r="W96" s="20" t="s">
        <v>4</v>
      </c>
      <c r="X96" s="21"/>
      <c r="Y96" s="21"/>
      <c r="Z96" s="21">
        <v>8</v>
      </c>
      <c r="AA96" s="21">
        <v>3</v>
      </c>
      <c r="AB96" s="21">
        <v>39</v>
      </c>
      <c r="AC96" s="21">
        <v>38</v>
      </c>
      <c r="AD96" s="22">
        <v>88</v>
      </c>
    </row>
    <row r="97" spans="1:31" x14ac:dyDescent="0.25">
      <c r="A97" t="s">
        <v>3</v>
      </c>
      <c r="B97" s="1">
        <v>1</v>
      </c>
      <c r="C97" s="1">
        <v>1</v>
      </c>
      <c r="D97" s="1">
        <v>1</v>
      </c>
      <c r="E97" s="1"/>
      <c r="F97" s="1">
        <v>58</v>
      </c>
      <c r="G97" s="1">
        <v>196</v>
      </c>
      <c r="H97" s="10">
        <f t="shared" si="36"/>
        <v>257</v>
      </c>
      <c r="U97" s="6"/>
      <c r="V97" s="15" t="s">
        <v>7</v>
      </c>
      <c r="W97" s="16" t="s">
        <v>8</v>
      </c>
      <c r="X97" s="17">
        <v>3</v>
      </c>
      <c r="Y97" s="17">
        <v>2</v>
      </c>
      <c r="Z97" s="17">
        <v>13</v>
      </c>
      <c r="AA97" s="17"/>
      <c r="AB97" s="17">
        <v>28</v>
      </c>
      <c r="AC97" s="17">
        <v>29</v>
      </c>
      <c r="AD97" s="18">
        <v>75</v>
      </c>
    </row>
    <row r="98" spans="1:31" x14ac:dyDescent="0.25">
      <c r="A98" t="s">
        <v>5</v>
      </c>
      <c r="B98" s="1">
        <v>2</v>
      </c>
      <c r="C98" s="1">
        <v>7</v>
      </c>
      <c r="D98" s="1">
        <v>12</v>
      </c>
      <c r="E98" s="1">
        <v>1</v>
      </c>
      <c r="F98" s="1">
        <v>50</v>
      </c>
      <c r="G98" s="1">
        <v>54</v>
      </c>
      <c r="H98" s="10">
        <f t="shared" si="36"/>
        <v>126</v>
      </c>
      <c r="U98" s="6"/>
      <c r="V98" s="9"/>
      <c r="W98" s="13" t="s">
        <v>2</v>
      </c>
      <c r="X98" s="14">
        <v>2</v>
      </c>
      <c r="Y98" s="14"/>
      <c r="Z98" s="14">
        <v>9</v>
      </c>
      <c r="AA98" s="14"/>
      <c r="AB98" s="14"/>
      <c r="AC98" s="14">
        <v>13</v>
      </c>
      <c r="AD98" s="3">
        <v>24</v>
      </c>
      <c r="AE98" s="8"/>
    </row>
    <row r="99" spans="1:31" x14ac:dyDescent="0.25">
      <c r="A99" t="s">
        <v>7</v>
      </c>
      <c r="B99" s="1">
        <v>4</v>
      </c>
      <c r="C99" s="1">
        <v>3</v>
      </c>
      <c r="D99" s="1">
        <v>8</v>
      </c>
      <c r="E99" s="1"/>
      <c r="F99" s="1">
        <v>11</v>
      </c>
      <c r="G99" s="1">
        <v>14</v>
      </c>
      <c r="H99" s="10">
        <f t="shared" si="36"/>
        <v>40</v>
      </c>
      <c r="U99" s="6"/>
      <c r="V99" s="19"/>
      <c r="W99" s="20" t="s">
        <v>4</v>
      </c>
      <c r="X99" s="21">
        <v>2</v>
      </c>
      <c r="Y99" s="21"/>
      <c r="Z99" s="21">
        <v>1</v>
      </c>
      <c r="AA99" s="21"/>
      <c r="AB99" s="21"/>
      <c r="AC99" s="21">
        <v>1</v>
      </c>
      <c r="AD99" s="22">
        <v>4</v>
      </c>
    </row>
    <row r="100" spans="1:31" x14ac:dyDescent="0.25">
      <c r="A100" t="s">
        <v>1</v>
      </c>
      <c r="B100" s="1"/>
      <c r="C100" s="1"/>
      <c r="D100" s="1"/>
      <c r="E100" s="1"/>
      <c r="F100" s="1">
        <v>3</v>
      </c>
      <c r="G100" s="1">
        <v>9</v>
      </c>
      <c r="H100" s="10">
        <f t="shared" si="36"/>
        <v>12</v>
      </c>
      <c r="U100" s="6"/>
      <c r="V100" s="15" t="s">
        <v>1</v>
      </c>
      <c r="W100" s="16" t="s">
        <v>8</v>
      </c>
      <c r="X100" s="17"/>
      <c r="Y100" s="17">
        <v>2</v>
      </c>
      <c r="Z100" s="17"/>
      <c r="AA100" s="17"/>
      <c r="AB100" s="17">
        <v>10</v>
      </c>
      <c r="AC100" s="17">
        <v>7</v>
      </c>
      <c r="AD100" s="18">
        <v>19</v>
      </c>
    </row>
    <row r="101" spans="1:31" x14ac:dyDescent="0.25">
      <c r="A101" t="s">
        <v>0</v>
      </c>
      <c r="B101" s="1">
        <v>1</v>
      </c>
      <c r="C101" s="1"/>
      <c r="D101" s="1">
        <v>24</v>
      </c>
      <c r="E101" s="1">
        <v>11</v>
      </c>
      <c r="F101" s="1">
        <v>85</v>
      </c>
      <c r="G101" s="1">
        <v>17</v>
      </c>
      <c r="H101" s="10">
        <f t="shared" si="36"/>
        <v>138</v>
      </c>
      <c r="U101" s="6"/>
      <c r="V101" s="9"/>
      <c r="W101" s="13" t="s">
        <v>2</v>
      </c>
      <c r="X101" s="14"/>
      <c r="Y101" s="14"/>
      <c r="Z101" s="14"/>
      <c r="AA101" s="14"/>
      <c r="AB101" s="14">
        <v>3</v>
      </c>
      <c r="AC101" s="14">
        <v>16</v>
      </c>
      <c r="AD101" s="3">
        <v>19</v>
      </c>
    </row>
    <row r="102" spans="1:31" x14ac:dyDescent="0.25">
      <c r="A102" t="s">
        <v>19</v>
      </c>
      <c r="B102" s="1"/>
      <c r="C102" s="1"/>
      <c r="D102" s="1">
        <v>5</v>
      </c>
      <c r="E102" s="1"/>
      <c r="F102" s="1"/>
      <c r="G102" s="1">
        <v>2</v>
      </c>
      <c r="H102" s="10">
        <f t="shared" si="36"/>
        <v>7</v>
      </c>
      <c r="U102" s="6"/>
      <c r="V102" s="19"/>
      <c r="W102" s="20" t="s">
        <v>4</v>
      </c>
      <c r="X102" s="21"/>
      <c r="Y102" s="21"/>
      <c r="Z102" s="21">
        <v>1</v>
      </c>
      <c r="AA102" s="21"/>
      <c r="AB102" s="21">
        <v>1</v>
      </c>
      <c r="AC102" s="21">
        <v>4</v>
      </c>
      <c r="AD102" s="22">
        <v>6</v>
      </c>
    </row>
    <row r="103" spans="1:31" x14ac:dyDescent="0.25">
      <c r="A103" t="s">
        <v>15</v>
      </c>
      <c r="B103" s="1"/>
      <c r="C103" s="1"/>
      <c r="D103" s="1"/>
      <c r="E103" s="1"/>
      <c r="F103" s="1"/>
      <c r="G103" s="1">
        <v>1</v>
      </c>
      <c r="H103" s="10">
        <f t="shared" si="36"/>
        <v>1</v>
      </c>
      <c r="U103" s="6"/>
      <c r="V103" s="15" t="s">
        <v>0</v>
      </c>
      <c r="W103" s="16" t="s">
        <v>8</v>
      </c>
      <c r="X103" s="17"/>
      <c r="Y103" s="17">
        <v>3</v>
      </c>
      <c r="Z103" s="17">
        <v>19</v>
      </c>
      <c r="AA103" s="17">
        <v>5</v>
      </c>
      <c r="AB103" s="17">
        <v>119</v>
      </c>
      <c r="AC103" s="17">
        <v>8</v>
      </c>
      <c r="AD103" s="18">
        <v>154</v>
      </c>
    </row>
    <row r="104" spans="1:31" ht="15.75" thickBot="1" x14ac:dyDescent="0.3">
      <c r="A104" s="42" t="s">
        <v>38</v>
      </c>
      <c r="B104" s="43">
        <f t="shared" ref="B104:H104" si="37">SUM(B95:B103)</f>
        <v>10</v>
      </c>
      <c r="C104" s="43">
        <f t="shared" si="37"/>
        <v>16</v>
      </c>
      <c r="D104" s="43">
        <f t="shared" si="37"/>
        <v>51</v>
      </c>
      <c r="E104" s="43">
        <f t="shared" si="37"/>
        <v>12</v>
      </c>
      <c r="F104" s="43">
        <f t="shared" si="37"/>
        <v>222</v>
      </c>
      <c r="G104" s="43">
        <f t="shared" si="37"/>
        <v>298</v>
      </c>
      <c r="H104" s="44">
        <f t="shared" si="37"/>
        <v>609</v>
      </c>
      <c r="U104" s="6"/>
      <c r="V104" s="9"/>
      <c r="W104" s="13" t="s">
        <v>2</v>
      </c>
      <c r="X104" s="14">
        <v>1</v>
      </c>
      <c r="Y104" s="14"/>
      <c r="Z104" s="14">
        <v>26</v>
      </c>
      <c r="AA104" s="14">
        <v>1</v>
      </c>
      <c r="AB104" s="14">
        <v>95</v>
      </c>
      <c r="AC104" s="14">
        <v>52</v>
      </c>
      <c r="AD104" s="3">
        <v>175</v>
      </c>
    </row>
    <row r="105" spans="1:31" x14ac:dyDescent="0.25">
      <c r="A105" s="40" t="s">
        <v>17</v>
      </c>
      <c r="B105" s="41" t="s">
        <v>20</v>
      </c>
      <c r="C105" s="41" t="s">
        <v>23</v>
      </c>
      <c r="D105" s="41" t="s">
        <v>25</v>
      </c>
      <c r="E105" s="41" t="s">
        <v>21</v>
      </c>
      <c r="F105" s="41" t="s">
        <v>22</v>
      </c>
      <c r="G105" s="41" t="s">
        <v>24</v>
      </c>
      <c r="H105" s="49" t="s">
        <v>28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6"/>
      <c r="V105" s="19"/>
      <c r="W105" s="20" t="s">
        <v>4</v>
      </c>
      <c r="X105" s="21"/>
      <c r="Y105" s="21"/>
      <c r="Z105" s="21">
        <v>1</v>
      </c>
      <c r="AA105" s="21">
        <v>1</v>
      </c>
      <c r="AB105" s="21">
        <v>12</v>
      </c>
      <c r="AC105" s="21">
        <v>18</v>
      </c>
      <c r="AD105" s="22">
        <v>32</v>
      </c>
    </row>
    <row r="106" spans="1:31" s="8" customFormat="1" x14ac:dyDescent="0.25">
      <c r="A106" t="s">
        <v>18</v>
      </c>
      <c r="B106" s="1">
        <v>1</v>
      </c>
      <c r="C106" s="1">
        <v>18</v>
      </c>
      <c r="D106" s="1">
        <v>14</v>
      </c>
      <c r="E106" s="1"/>
      <c r="F106" s="1">
        <v>6</v>
      </c>
      <c r="G106" s="1">
        <v>4</v>
      </c>
      <c r="H106" s="10">
        <f>SUM(B106:G106)</f>
        <v>43</v>
      </c>
      <c r="I106"/>
      <c r="J106"/>
      <c r="K106"/>
      <c r="L106"/>
      <c r="M106"/>
      <c r="N106"/>
      <c r="O106"/>
      <c r="P106"/>
      <c r="Q106"/>
      <c r="R106"/>
      <c r="S106"/>
      <c r="T106"/>
      <c r="U106" s="6"/>
      <c r="V106" s="15" t="s">
        <v>19</v>
      </c>
      <c r="W106" s="16" t="s">
        <v>8</v>
      </c>
      <c r="X106" s="17"/>
      <c r="Y106" s="17"/>
      <c r="Z106" s="17">
        <v>1</v>
      </c>
      <c r="AA106" s="17"/>
      <c r="AB106" s="17"/>
      <c r="AC106" s="17"/>
      <c r="AD106" s="18">
        <v>1</v>
      </c>
      <c r="AE106"/>
    </row>
    <row r="107" spans="1:31" x14ac:dyDescent="0.25">
      <c r="A107" t="s">
        <v>14</v>
      </c>
      <c r="B107" s="1">
        <v>1</v>
      </c>
      <c r="C107" s="1">
        <v>1</v>
      </c>
      <c r="D107" s="1">
        <v>5</v>
      </c>
      <c r="E107" s="1">
        <v>3</v>
      </c>
      <c r="F107" s="1">
        <v>48</v>
      </c>
      <c r="G107" s="1">
        <v>24</v>
      </c>
      <c r="H107" s="10">
        <f t="shared" ref="H107:H114" si="38">SUM(B107:G107)</f>
        <v>82</v>
      </c>
      <c r="U107" s="6"/>
      <c r="V107" s="9"/>
      <c r="W107" s="13" t="s">
        <v>2</v>
      </c>
      <c r="X107" s="14"/>
      <c r="Y107" s="14"/>
      <c r="Z107" s="14">
        <v>7</v>
      </c>
      <c r="AA107" s="14"/>
      <c r="AB107" s="14"/>
      <c r="AC107" s="14">
        <v>2</v>
      </c>
      <c r="AD107" s="3">
        <v>9</v>
      </c>
    </row>
    <row r="108" spans="1:31" x14ac:dyDescent="0.25">
      <c r="A108" t="s">
        <v>3</v>
      </c>
      <c r="B108" s="1">
        <v>3</v>
      </c>
      <c r="C108" s="1">
        <v>2</v>
      </c>
      <c r="D108" s="1">
        <v>6</v>
      </c>
      <c r="E108" s="1"/>
      <c r="F108" s="1">
        <v>504</v>
      </c>
      <c r="G108" s="1">
        <v>1208</v>
      </c>
      <c r="H108" s="10">
        <f t="shared" si="38"/>
        <v>1723</v>
      </c>
      <c r="U108" s="6"/>
      <c r="V108" s="19"/>
      <c r="W108" s="20" t="s">
        <v>4</v>
      </c>
      <c r="X108" s="21"/>
      <c r="Y108" s="21"/>
      <c r="Z108" s="21"/>
      <c r="AA108" s="21"/>
      <c r="AB108" s="21"/>
      <c r="AC108" s="21"/>
      <c r="AD108" s="22"/>
    </row>
    <row r="109" spans="1:31" x14ac:dyDescent="0.25">
      <c r="A109" t="s">
        <v>5</v>
      </c>
      <c r="B109" s="1">
        <v>1</v>
      </c>
      <c r="C109" s="1">
        <v>10</v>
      </c>
      <c r="D109" s="1">
        <v>63</v>
      </c>
      <c r="E109" s="1">
        <v>13</v>
      </c>
      <c r="F109" s="1">
        <v>359</v>
      </c>
      <c r="G109" s="1">
        <v>410</v>
      </c>
      <c r="H109" s="10">
        <f t="shared" si="38"/>
        <v>856</v>
      </c>
      <c r="U109" s="6"/>
      <c r="V109" s="15" t="s">
        <v>15</v>
      </c>
      <c r="W109" s="16" t="s">
        <v>8</v>
      </c>
      <c r="X109" s="17"/>
      <c r="Y109" s="17"/>
      <c r="Z109" s="17"/>
      <c r="AA109" s="17"/>
      <c r="AB109" s="17">
        <v>5</v>
      </c>
      <c r="AC109" s="17"/>
      <c r="AD109" s="18">
        <v>5</v>
      </c>
      <c r="AE109" s="8"/>
    </row>
    <row r="110" spans="1:31" x14ac:dyDescent="0.25">
      <c r="A110" t="s">
        <v>7</v>
      </c>
      <c r="B110" s="1">
        <v>3</v>
      </c>
      <c r="C110" s="1">
        <v>4</v>
      </c>
      <c r="D110" s="1">
        <v>36</v>
      </c>
      <c r="E110" s="1">
        <v>2</v>
      </c>
      <c r="F110" s="1">
        <v>84</v>
      </c>
      <c r="G110" s="1">
        <v>85</v>
      </c>
      <c r="H110" s="10">
        <f t="shared" si="38"/>
        <v>214</v>
      </c>
      <c r="U110" s="6"/>
      <c r="V110" s="9"/>
      <c r="W110" s="13" t="s">
        <v>2</v>
      </c>
      <c r="X110" s="14"/>
      <c r="Y110" s="14"/>
      <c r="Z110" s="14"/>
      <c r="AA110" s="14"/>
      <c r="AB110" s="14"/>
      <c r="AC110" s="14">
        <v>2</v>
      </c>
      <c r="AD110" s="3">
        <v>2</v>
      </c>
    </row>
    <row r="111" spans="1:31" x14ac:dyDescent="0.25">
      <c r="A111" t="s">
        <v>1</v>
      </c>
      <c r="B111" s="1"/>
      <c r="C111" s="1"/>
      <c r="D111" s="1"/>
      <c r="E111" s="1"/>
      <c r="F111" s="1">
        <v>29</v>
      </c>
      <c r="G111" s="1">
        <v>48</v>
      </c>
      <c r="H111" s="10">
        <f t="shared" si="38"/>
        <v>77</v>
      </c>
      <c r="U111" s="9"/>
      <c r="V111" s="9"/>
      <c r="W111" s="13" t="s">
        <v>4</v>
      </c>
      <c r="X111" s="14"/>
      <c r="Y111" s="14"/>
      <c r="Z111" s="14"/>
      <c r="AA111" s="14"/>
      <c r="AB111" s="14"/>
      <c r="AC111" s="14"/>
      <c r="AD111" s="3"/>
    </row>
    <row r="112" spans="1:31" x14ac:dyDescent="0.25">
      <c r="A112" t="s">
        <v>0</v>
      </c>
      <c r="B112" s="1"/>
      <c r="C112" s="1">
        <v>10</v>
      </c>
      <c r="D112" s="1">
        <v>78</v>
      </c>
      <c r="E112" s="1">
        <v>20</v>
      </c>
      <c r="F112" s="1">
        <v>646</v>
      </c>
      <c r="G112" s="1">
        <v>167</v>
      </c>
      <c r="H112" s="10">
        <f t="shared" si="38"/>
        <v>921</v>
      </c>
      <c r="U112" s="23" t="s">
        <v>34</v>
      </c>
      <c r="V112" s="23"/>
      <c r="W112" s="23"/>
      <c r="X112" s="24">
        <v>12</v>
      </c>
      <c r="Y112" s="24">
        <v>29</v>
      </c>
      <c r="Z112" s="24">
        <v>125</v>
      </c>
      <c r="AA112" s="24">
        <v>13</v>
      </c>
      <c r="AB112" s="24">
        <v>588</v>
      </c>
      <c r="AC112" s="24">
        <v>880</v>
      </c>
      <c r="AD112" s="24">
        <v>1647</v>
      </c>
    </row>
    <row r="113" spans="1:30" x14ac:dyDescent="0.25">
      <c r="A113" t="s">
        <v>19</v>
      </c>
      <c r="B113" s="1">
        <v>1</v>
      </c>
      <c r="C113" s="1">
        <v>2</v>
      </c>
      <c r="D113" s="1">
        <v>19</v>
      </c>
      <c r="E113" s="1"/>
      <c r="F113" s="1">
        <v>2</v>
      </c>
      <c r="G113" s="1">
        <v>3</v>
      </c>
      <c r="H113" s="10">
        <f t="shared" si="38"/>
        <v>27</v>
      </c>
      <c r="U113" s="6" t="s">
        <v>9</v>
      </c>
      <c r="V113" s="15" t="s">
        <v>18</v>
      </c>
      <c r="W113" s="16" t="s">
        <v>8</v>
      </c>
      <c r="X113" s="17">
        <v>15</v>
      </c>
      <c r="Y113" s="17">
        <v>68</v>
      </c>
      <c r="Z113" s="17">
        <v>43</v>
      </c>
      <c r="AA113" s="17"/>
      <c r="AB113" s="17">
        <v>16</v>
      </c>
      <c r="AC113" s="17">
        <v>3</v>
      </c>
      <c r="AD113" s="18">
        <v>145</v>
      </c>
    </row>
    <row r="114" spans="1:30" x14ac:dyDescent="0.25">
      <c r="A114" t="s">
        <v>15</v>
      </c>
      <c r="B114" s="1"/>
      <c r="C114" s="1"/>
      <c r="D114" s="1"/>
      <c r="E114" s="1"/>
      <c r="F114" s="1">
        <v>6</v>
      </c>
      <c r="G114" s="1">
        <v>3</v>
      </c>
      <c r="H114" s="10">
        <f t="shared" si="38"/>
        <v>9</v>
      </c>
      <c r="U114" s="6"/>
      <c r="V114" s="9"/>
      <c r="W114" s="13" t="s">
        <v>2</v>
      </c>
      <c r="X114" s="14">
        <v>2</v>
      </c>
      <c r="Y114" s="14">
        <v>11</v>
      </c>
      <c r="Z114" s="14">
        <v>6</v>
      </c>
      <c r="AA114" s="14"/>
      <c r="AB114" s="14">
        <v>5</v>
      </c>
      <c r="AC114" s="14">
        <v>4</v>
      </c>
      <c r="AD114" s="3">
        <v>28</v>
      </c>
    </row>
    <row r="115" spans="1:30" ht="15.75" thickBot="1" x14ac:dyDescent="0.3">
      <c r="A115" s="42" t="s">
        <v>39</v>
      </c>
      <c r="B115" s="43">
        <f>SUM(B106:B114)</f>
        <v>10</v>
      </c>
      <c r="C115" s="43">
        <f t="shared" ref="C115:H115" si="39">SUM(C106:C114)</f>
        <v>47</v>
      </c>
      <c r="D115" s="43">
        <f t="shared" si="39"/>
        <v>221</v>
      </c>
      <c r="E115" s="43">
        <f t="shared" si="39"/>
        <v>38</v>
      </c>
      <c r="F115" s="43">
        <f t="shared" si="39"/>
        <v>1684</v>
      </c>
      <c r="G115" s="43">
        <f t="shared" si="39"/>
        <v>1952</v>
      </c>
      <c r="H115" s="44">
        <f t="shared" si="39"/>
        <v>3952</v>
      </c>
      <c r="U115" s="6"/>
      <c r="V115" s="19"/>
      <c r="W115" s="20" t="s">
        <v>4</v>
      </c>
      <c r="X115" s="21"/>
      <c r="Y115" s="21"/>
      <c r="Z115" s="21"/>
      <c r="AA115" s="21"/>
      <c r="AB115" s="21">
        <v>1</v>
      </c>
      <c r="AC115" s="21"/>
      <c r="AD115" s="22">
        <v>1</v>
      </c>
    </row>
    <row r="116" spans="1:30" ht="15.75" thickBot="1" x14ac:dyDescent="0.3">
      <c r="A116" s="42" t="s">
        <v>46</v>
      </c>
      <c r="B116" s="44">
        <f>SUM(B38,B49,B60,B71,B82,B93,B104,B115)</f>
        <v>146</v>
      </c>
      <c r="C116" s="44">
        <f t="shared" ref="C116:H116" si="40">SUM(C38,C49,C60,C71,C82,C93,C104,C115)</f>
        <v>459</v>
      </c>
      <c r="D116" s="44">
        <f t="shared" si="40"/>
        <v>1673</v>
      </c>
      <c r="E116" s="44">
        <f t="shared" si="40"/>
        <v>238</v>
      </c>
      <c r="F116" s="44">
        <f t="shared" si="40"/>
        <v>9575</v>
      </c>
      <c r="G116" s="44">
        <f t="shared" si="40"/>
        <v>13053</v>
      </c>
      <c r="H116" s="44">
        <f t="shared" si="40"/>
        <v>25144</v>
      </c>
      <c r="U116" s="6"/>
      <c r="V116" s="15" t="s">
        <v>14</v>
      </c>
      <c r="W116" s="16" t="s">
        <v>8</v>
      </c>
      <c r="X116" s="17"/>
      <c r="Y116" s="17"/>
      <c r="Z116" s="17">
        <v>8</v>
      </c>
      <c r="AA116" s="17"/>
      <c r="AB116" s="17">
        <v>102</v>
      </c>
      <c r="AC116" s="17">
        <v>28</v>
      </c>
      <c r="AD116" s="18">
        <v>138</v>
      </c>
    </row>
    <row r="117" spans="1:30" x14ac:dyDescent="0.25">
      <c r="U117" s="6"/>
      <c r="V117" s="9"/>
      <c r="W117" s="13" t="s">
        <v>2</v>
      </c>
      <c r="X117" s="14">
        <v>1</v>
      </c>
      <c r="Y117" s="14">
        <v>3</v>
      </c>
      <c r="Z117" s="14">
        <v>10</v>
      </c>
      <c r="AA117" s="14"/>
      <c r="AB117" s="14">
        <v>12</v>
      </c>
      <c r="AC117" s="14">
        <v>10</v>
      </c>
      <c r="AD117" s="3">
        <v>36</v>
      </c>
    </row>
    <row r="118" spans="1:30" x14ac:dyDescent="0.25">
      <c r="U118" s="6"/>
      <c r="V118" s="19"/>
      <c r="W118" s="20" t="s">
        <v>4</v>
      </c>
      <c r="X118" s="21"/>
      <c r="Y118" s="21"/>
      <c r="Z118" s="21"/>
      <c r="AA118" s="21"/>
      <c r="AB118" s="21"/>
      <c r="AC118" s="21">
        <v>1</v>
      </c>
      <c r="AD118" s="22">
        <v>1</v>
      </c>
    </row>
    <row r="119" spans="1:30" x14ac:dyDescent="0.25">
      <c r="U119" s="6"/>
      <c r="V119" s="15" t="s">
        <v>3</v>
      </c>
      <c r="W119" s="16" t="s">
        <v>8</v>
      </c>
      <c r="X119" s="17">
        <v>3</v>
      </c>
      <c r="Y119" s="17">
        <v>3</v>
      </c>
      <c r="Z119" s="17">
        <v>12</v>
      </c>
      <c r="AA119" s="17"/>
      <c r="AB119" s="17">
        <v>629</v>
      </c>
      <c r="AC119" s="17">
        <v>892</v>
      </c>
      <c r="AD119" s="18">
        <v>1539</v>
      </c>
    </row>
    <row r="120" spans="1:30" x14ac:dyDescent="0.25">
      <c r="U120" s="6"/>
      <c r="V120" s="9"/>
      <c r="W120" s="13" t="s">
        <v>2</v>
      </c>
      <c r="X120" s="14"/>
      <c r="Y120" s="14">
        <v>2</v>
      </c>
      <c r="Z120" s="14">
        <v>4</v>
      </c>
      <c r="AA120" s="14">
        <v>1</v>
      </c>
      <c r="AB120" s="14">
        <v>190</v>
      </c>
      <c r="AC120" s="14">
        <v>1650</v>
      </c>
      <c r="AD120" s="3">
        <v>1847</v>
      </c>
    </row>
    <row r="121" spans="1:30" x14ac:dyDescent="0.25">
      <c r="U121" s="6"/>
      <c r="V121" s="19"/>
      <c r="W121" s="20" t="s">
        <v>4</v>
      </c>
      <c r="X121" s="21"/>
      <c r="Y121" s="21"/>
      <c r="Z121" s="21">
        <v>1</v>
      </c>
      <c r="AA121" s="21">
        <v>1</v>
      </c>
      <c r="AB121" s="21">
        <v>29</v>
      </c>
      <c r="AC121" s="21">
        <v>153</v>
      </c>
      <c r="AD121" s="22">
        <v>184</v>
      </c>
    </row>
    <row r="122" spans="1:30" x14ac:dyDescent="0.25">
      <c r="U122" s="6"/>
      <c r="V122" s="15" t="s">
        <v>5</v>
      </c>
      <c r="W122" s="16" t="s">
        <v>8</v>
      </c>
      <c r="X122" s="17">
        <v>1</v>
      </c>
      <c r="Y122" s="17">
        <v>8</v>
      </c>
      <c r="Z122" s="17">
        <v>34</v>
      </c>
      <c r="AA122" s="17"/>
      <c r="AB122" s="17">
        <v>258</v>
      </c>
      <c r="AC122" s="17">
        <v>146</v>
      </c>
      <c r="AD122" s="18">
        <v>447</v>
      </c>
    </row>
    <row r="123" spans="1:30" x14ac:dyDescent="0.25">
      <c r="U123" s="6"/>
      <c r="V123" s="9"/>
      <c r="W123" s="13" t="s">
        <v>2</v>
      </c>
      <c r="X123" s="14">
        <v>4</v>
      </c>
      <c r="Y123" s="14">
        <v>27</v>
      </c>
      <c r="Z123" s="14">
        <v>108</v>
      </c>
      <c r="AA123" s="14">
        <v>7</v>
      </c>
      <c r="AB123" s="14">
        <v>335</v>
      </c>
      <c r="AC123" s="14">
        <v>553</v>
      </c>
      <c r="AD123" s="3">
        <v>1034</v>
      </c>
    </row>
    <row r="124" spans="1:30" x14ac:dyDescent="0.25">
      <c r="U124" s="6"/>
      <c r="V124" s="19"/>
      <c r="W124" s="20" t="s">
        <v>4</v>
      </c>
      <c r="X124" s="21">
        <v>3</v>
      </c>
      <c r="Y124" s="21">
        <v>3</v>
      </c>
      <c r="Z124" s="21">
        <v>37</v>
      </c>
      <c r="AA124" s="21">
        <v>8</v>
      </c>
      <c r="AB124" s="21">
        <v>170</v>
      </c>
      <c r="AC124" s="21">
        <v>204</v>
      </c>
      <c r="AD124" s="22">
        <v>425</v>
      </c>
    </row>
    <row r="125" spans="1:30" x14ac:dyDescent="0.25">
      <c r="U125" s="6"/>
      <c r="V125" s="15" t="s">
        <v>7</v>
      </c>
      <c r="W125" s="16" t="s">
        <v>8</v>
      </c>
      <c r="X125" s="17">
        <v>6</v>
      </c>
      <c r="Y125" s="17">
        <v>7</v>
      </c>
      <c r="Z125" s="17">
        <v>27</v>
      </c>
      <c r="AA125" s="17">
        <v>1</v>
      </c>
      <c r="AB125" s="17">
        <v>155</v>
      </c>
      <c r="AC125" s="17">
        <v>117</v>
      </c>
      <c r="AD125" s="18">
        <v>313</v>
      </c>
    </row>
    <row r="126" spans="1:30" x14ac:dyDescent="0.25">
      <c r="U126" s="6"/>
      <c r="V126" s="9"/>
      <c r="W126" s="13" t="s">
        <v>2</v>
      </c>
      <c r="X126" s="14">
        <v>2</v>
      </c>
      <c r="Y126" s="14">
        <v>5</v>
      </c>
      <c r="Z126" s="14">
        <v>40</v>
      </c>
      <c r="AA126" s="14"/>
      <c r="AB126" s="14">
        <v>4</v>
      </c>
      <c r="AC126" s="14">
        <v>69</v>
      </c>
      <c r="AD126" s="3">
        <v>120</v>
      </c>
    </row>
    <row r="127" spans="1:30" x14ac:dyDescent="0.25">
      <c r="U127" s="6"/>
      <c r="V127" s="19"/>
      <c r="W127" s="20" t="s">
        <v>4</v>
      </c>
      <c r="X127" s="21">
        <v>1</v>
      </c>
      <c r="Y127" s="21">
        <v>1</v>
      </c>
      <c r="Z127" s="21"/>
      <c r="AA127" s="21"/>
      <c r="AB127" s="21">
        <v>1</v>
      </c>
      <c r="AC127" s="21"/>
      <c r="AD127" s="22">
        <v>3</v>
      </c>
    </row>
    <row r="128" spans="1:30" x14ac:dyDescent="0.25">
      <c r="U128" s="6"/>
      <c r="V128" s="15" t="s">
        <v>1</v>
      </c>
      <c r="W128" s="16" t="s">
        <v>8</v>
      </c>
      <c r="X128" s="17"/>
      <c r="Y128" s="17">
        <v>1</v>
      </c>
      <c r="Z128" s="17">
        <v>7</v>
      </c>
      <c r="AA128" s="17">
        <v>1</v>
      </c>
      <c r="AB128" s="17">
        <v>37</v>
      </c>
      <c r="AC128" s="17">
        <v>23</v>
      </c>
      <c r="AD128" s="18">
        <v>69</v>
      </c>
    </row>
    <row r="129" spans="21:30" x14ac:dyDescent="0.25">
      <c r="U129" s="6"/>
      <c r="V129" s="9"/>
      <c r="W129" s="13" t="s">
        <v>2</v>
      </c>
      <c r="X129" s="14"/>
      <c r="Y129" s="14">
        <v>2</v>
      </c>
      <c r="Z129" s="14">
        <v>1</v>
      </c>
      <c r="AA129" s="14">
        <v>1</v>
      </c>
      <c r="AB129" s="14">
        <v>18</v>
      </c>
      <c r="AC129" s="14">
        <v>39</v>
      </c>
      <c r="AD129" s="3">
        <v>61</v>
      </c>
    </row>
    <row r="130" spans="21:30" x14ac:dyDescent="0.25">
      <c r="U130" s="6"/>
      <c r="V130" s="19"/>
      <c r="W130" s="20" t="s">
        <v>4</v>
      </c>
      <c r="X130" s="21"/>
      <c r="Y130" s="21"/>
      <c r="Z130" s="21"/>
      <c r="AA130" s="21"/>
      <c r="AB130" s="21">
        <v>14</v>
      </c>
      <c r="AC130" s="21">
        <v>31</v>
      </c>
      <c r="AD130" s="22">
        <v>45</v>
      </c>
    </row>
    <row r="131" spans="21:30" x14ac:dyDescent="0.25">
      <c r="U131" s="6"/>
      <c r="V131" s="15" t="s">
        <v>0</v>
      </c>
      <c r="W131" s="16" t="s">
        <v>8</v>
      </c>
      <c r="X131" s="17">
        <v>1</v>
      </c>
      <c r="Y131" s="17">
        <v>5</v>
      </c>
      <c r="Z131" s="17">
        <v>72</v>
      </c>
      <c r="AA131" s="17">
        <v>33</v>
      </c>
      <c r="AB131" s="17">
        <v>548</v>
      </c>
      <c r="AC131" s="17">
        <v>37</v>
      </c>
      <c r="AD131" s="18">
        <v>696</v>
      </c>
    </row>
    <row r="132" spans="21:30" x14ac:dyDescent="0.25">
      <c r="U132" s="6"/>
      <c r="V132" s="9"/>
      <c r="W132" s="13" t="s">
        <v>2</v>
      </c>
      <c r="X132" s="14"/>
      <c r="Y132" s="14">
        <v>6</v>
      </c>
      <c r="Z132" s="14">
        <v>65</v>
      </c>
      <c r="AA132" s="14">
        <v>14</v>
      </c>
      <c r="AB132" s="14">
        <v>458</v>
      </c>
      <c r="AC132" s="14">
        <v>211</v>
      </c>
      <c r="AD132" s="3">
        <v>754</v>
      </c>
    </row>
    <row r="133" spans="21:30" x14ac:dyDescent="0.25">
      <c r="U133" s="6"/>
      <c r="V133" s="19"/>
      <c r="W133" s="20" t="s">
        <v>4</v>
      </c>
      <c r="X133" s="21"/>
      <c r="Y133" s="21"/>
      <c r="Z133" s="21">
        <v>5</v>
      </c>
      <c r="AA133" s="21"/>
      <c r="AB133" s="21">
        <v>91</v>
      </c>
      <c r="AC133" s="21">
        <v>50</v>
      </c>
      <c r="AD133" s="22">
        <v>146</v>
      </c>
    </row>
    <row r="134" spans="21:30" x14ac:dyDescent="0.25">
      <c r="U134" s="6"/>
      <c r="V134" s="15" t="s">
        <v>19</v>
      </c>
      <c r="W134" s="16" t="s">
        <v>8</v>
      </c>
      <c r="X134" s="17"/>
      <c r="Y134" s="17"/>
      <c r="Z134" s="17">
        <v>12</v>
      </c>
      <c r="AA134" s="17"/>
      <c r="AB134" s="17"/>
      <c r="AC134" s="17"/>
      <c r="AD134" s="18">
        <v>12</v>
      </c>
    </row>
    <row r="135" spans="21:30" x14ac:dyDescent="0.25">
      <c r="U135" s="6"/>
      <c r="V135" s="9"/>
      <c r="W135" s="13" t="s">
        <v>2</v>
      </c>
      <c r="X135" s="14"/>
      <c r="Y135" s="14">
        <v>2</v>
      </c>
      <c r="Z135" s="14">
        <v>30</v>
      </c>
      <c r="AA135" s="14"/>
      <c r="AB135" s="14">
        <v>1</v>
      </c>
      <c r="AC135" s="14">
        <v>5</v>
      </c>
      <c r="AD135" s="3">
        <v>38</v>
      </c>
    </row>
    <row r="136" spans="21:30" x14ac:dyDescent="0.25">
      <c r="U136" s="6"/>
      <c r="V136" s="19"/>
      <c r="W136" s="20" t="s">
        <v>4</v>
      </c>
      <c r="X136" s="21"/>
      <c r="Y136" s="21">
        <v>1</v>
      </c>
      <c r="Z136" s="21">
        <v>1</v>
      </c>
      <c r="AA136" s="21"/>
      <c r="AB136" s="21"/>
      <c r="AC136" s="21">
        <v>1</v>
      </c>
      <c r="AD136" s="22">
        <v>3</v>
      </c>
    </row>
    <row r="137" spans="21:30" x14ac:dyDescent="0.25">
      <c r="U137" s="6"/>
      <c r="V137" s="15" t="s">
        <v>15</v>
      </c>
      <c r="W137" s="16" t="s">
        <v>8</v>
      </c>
      <c r="X137" s="17"/>
      <c r="Y137" s="17"/>
      <c r="Z137" s="17">
        <v>1</v>
      </c>
      <c r="AA137" s="17">
        <v>5</v>
      </c>
      <c r="AB137" s="17">
        <v>10</v>
      </c>
      <c r="AC137" s="17">
        <v>1</v>
      </c>
      <c r="AD137" s="18">
        <v>17</v>
      </c>
    </row>
    <row r="138" spans="21:30" x14ac:dyDescent="0.25">
      <c r="U138" s="6"/>
      <c r="V138" s="9"/>
      <c r="W138" s="13" t="s">
        <v>2</v>
      </c>
      <c r="X138" s="14"/>
      <c r="Y138" s="14"/>
      <c r="Z138" s="14"/>
      <c r="AA138" s="14"/>
      <c r="AB138" s="14">
        <v>2</v>
      </c>
      <c r="AC138" s="14">
        <v>2</v>
      </c>
      <c r="AD138" s="3">
        <v>4</v>
      </c>
    </row>
    <row r="139" spans="21:30" x14ac:dyDescent="0.25">
      <c r="U139" s="9"/>
      <c r="V139" s="9"/>
      <c r="W139" s="13" t="s">
        <v>4</v>
      </c>
      <c r="X139" s="14"/>
      <c r="Y139" s="14"/>
      <c r="Z139" s="14"/>
      <c r="AA139" s="14"/>
      <c r="AB139" s="14"/>
      <c r="AC139" s="14"/>
      <c r="AD139" s="3"/>
    </row>
    <row r="140" spans="21:30" x14ac:dyDescent="0.25">
      <c r="U140" s="23" t="s">
        <v>35</v>
      </c>
      <c r="V140" s="23"/>
      <c r="W140" s="23"/>
      <c r="X140" s="24">
        <v>39</v>
      </c>
      <c r="Y140" s="24">
        <v>155</v>
      </c>
      <c r="Z140" s="24">
        <v>524</v>
      </c>
      <c r="AA140" s="24">
        <v>72</v>
      </c>
      <c r="AB140" s="24">
        <v>3086</v>
      </c>
      <c r="AC140" s="24">
        <v>4230</v>
      </c>
      <c r="AD140" s="24">
        <v>8106</v>
      </c>
    </row>
    <row r="141" spans="21:30" x14ac:dyDescent="0.25">
      <c r="U141" s="6" t="s">
        <v>10</v>
      </c>
      <c r="V141" s="15" t="s">
        <v>18</v>
      </c>
      <c r="W141" s="16" t="s">
        <v>8</v>
      </c>
      <c r="X141" s="17">
        <v>5</v>
      </c>
      <c r="Y141" s="17">
        <v>21</v>
      </c>
      <c r="Z141" s="17">
        <v>13</v>
      </c>
      <c r="AA141" s="17"/>
      <c r="AB141" s="17">
        <v>11</v>
      </c>
      <c r="AC141" s="17">
        <v>1</v>
      </c>
      <c r="AD141" s="18">
        <v>51</v>
      </c>
    </row>
    <row r="142" spans="21:30" x14ac:dyDescent="0.25">
      <c r="U142" s="6"/>
      <c r="V142" s="9"/>
      <c r="W142" s="13" t="s">
        <v>2</v>
      </c>
      <c r="X142" s="14">
        <v>1</v>
      </c>
      <c r="Y142" s="14">
        <v>8</v>
      </c>
      <c r="Z142" s="14">
        <v>2</v>
      </c>
      <c r="AA142" s="14"/>
      <c r="AB142" s="14">
        <v>2</v>
      </c>
      <c r="AC142" s="14">
        <v>2</v>
      </c>
      <c r="AD142" s="3">
        <v>15</v>
      </c>
    </row>
    <row r="143" spans="21:30" x14ac:dyDescent="0.25">
      <c r="U143" s="6"/>
      <c r="V143" s="19"/>
      <c r="W143" s="20" t="s">
        <v>4</v>
      </c>
      <c r="X143" s="21"/>
      <c r="Y143" s="21"/>
      <c r="Z143" s="21"/>
      <c r="AA143" s="21"/>
      <c r="AB143" s="21"/>
      <c r="AC143" s="21"/>
      <c r="AD143" s="22"/>
    </row>
    <row r="144" spans="21:30" x14ac:dyDescent="0.25">
      <c r="U144" s="6"/>
      <c r="V144" s="15" t="s">
        <v>14</v>
      </c>
      <c r="W144" s="16" t="s">
        <v>8</v>
      </c>
      <c r="X144" s="17">
        <v>1</v>
      </c>
      <c r="Y144" s="17">
        <v>1</v>
      </c>
      <c r="Z144" s="17">
        <v>5</v>
      </c>
      <c r="AA144" s="17">
        <v>3</v>
      </c>
      <c r="AB144" s="17">
        <v>46</v>
      </c>
      <c r="AC144" s="17">
        <v>20</v>
      </c>
      <c r="AD144" s="18">
        <v>76</v>
      </c>
    </row>
    <row r="145" spans="21:30" x14ac:dyDescent="0.25">
      <c r="U145" s="6"/>
      <c r="V145" s="9"/>
      <c r="W145" s="13" t="s">
        <v>2</v>
      </c>
      <c r="X145" s="14">
        <v>1</v>
      </c>
      <c r="Y145" s="14"/>
      <c r="Z145" s="14">
        <v>1</v>
      </c>
      <c r="AA145" s="14">
        <v>1</v>
      </c>
      <c r="AB145" s="14">
        <v>11</v>
      </c>
      <c r="AC145" s="14">
        <v>13</v>
      </c>
      <c r="AD145" s="3">
        <v>27</v>
      </c>
    </row>
    <row r="146" spans="21:30" x14ac:dyDescent="0.25">
      <c r="U146" s="6"/>
      <c r="V146" s="19"/>
      <c r="W146" s="20" t="s">
        <v>4</v>
      </c>
      <c r="X146" s="21"/>
      <c r="Y146" s="21"/>
      <c r="Z146" s="21"/>
      <c r="AA146" s="21"/>
      <c r="AB146" s="21"/>
      <c r="AC146" s="21"/>
      <c r="AD146" s="22"/>
    </row>
    <row r="147" spans="21:30" x14ac:dyDescent="0.25">
      <c r="U147" s="6"/>
      <c r="V147" s="15" t="s">
        <v>3</v>
      </c>
      <c r="W147" s="16" t="s">
        <v>8</v>
      </c>
      <c r="X147" s="17">
        <v>5</v>
      </c>
      <c r="Y147" s="17"/>
      <c r="Z147" s="17">
        <v>6</v>
      </c>
      <c r="AA147" s="17"/>
      <c r="AB147" s="17">
        <v>251</v>
      </c>
      <c r="AC147" s="17">
        <v>378</v>
      </c>
      <c r="AD147" s="18">
        <v>640</v>
      </c>
    </row>
    <row r="148" spans="21:30" x14ac:dyDescent="0.25">
      <c r="U148" s="6"/>
      <c r="V148" s="9"/>
      <c r="W148" s="13" t="s">
        <v>2</v>
      </c>
      <c r="X148" s="14">
        <v>2</v>
      </c>
      <c r="Y148" s="14">
        <v>2</v>
      </c>
      <c r="Z148" s="14">
        <v>2</v>
      </c>
      <c r="AA148" s="14">
        <v>1</v>
      </c>
      <c r="AB148" s="14">
        <v>98</v>
      </c>
      <c r="AC148" s="14">
        <v>1062</v>
      </c>
      <c r="AD148" s="3">
        <v>1167</v>
      </c>
    </row>
    <row r="149" spans="21:30" x14ac:dyDescent="0.25">
      <c r="U149" s="6"/>
      <c r="V149" s="19"/>
      <c r="W149" s="20" t="s">
        <v>4</v>
      </c>
      <c r="X149" s="21"/>
      <c r="Y149" s="21"/>
      <c r="Z149" s="21"/>
      <c r="AA149" s="21">
        <v>1</v>
      </c>
      <c r="AB149" s="21">
        <v>18</v>
      </c>
      <c r="AC149" s="21">
        <v>119</v>
      </c>
      <c r="AD149" s="22">
        <v>138</v>
      </c>
    </row>
    <row r="150" spans="21:30" x14ac:dyDescent="0.25">
      <c r="U150" s="6"/>
      <c r="V150" s="15" t="s">
        <v>5</v>
      </c>
      <c r="W150" s="16" t="s">
        <v>8</v>
      </c>
      <c r="X150" s="17">
        <v>2</v>
      </c>
      <c r="Y150" s="17">
        <v>5</v>
      </c>
      <c r="Z150" s="17">
        <v>16</v>
      </c>
      <c r="AA150" s="17"/>
      <c r="AB150" s="17">
        <v>134</v>
      </c>
      <c r="AC150" s="17">
        <v>61</v>
      </c>
      <c r="AD150" s="18">
        <v>218</v>
      </c>
    </row>
    <row r="151" spans="21:30" x14ac:dyDescent="0.25">
      <c r="U151" s="6"/>
      <c r="V151" s="9"/>
      <c r="W151" s="13" t="s">
        <v>2</v>
      </c>
      <c r="X151" s="14">
        <v>3</v>
      </c>
      <c r="Y151" s="14">
        <v>18</v>
      </c>
      <c r="Z151" s="14">
        <v>62</v>
      </c>
      <c r="AA151" s="14">
        <v>2</v>
      </c>
      <c r="AB151" s="14">
        <v>164</v>
      </c>
      <c r="AC151" s="14">
        <v>335</v>
      </c>
      <c r="AD151" s="3">
        <v>584</v>
      </c>
    </row>
    <row r="152" spans="21:30" x14ac:dyDescent="0.25">
      <c r="U152" s="6"/>
      <c r="V152" s="19"/>
      <c r="W152" s="20" t="s">
        <v>4</v>
      </c>
      <c r="X152" s="21">
        <v>1</v>
      </c>
      <c r="Y152" s="21">
        <v>2</v>
      </c>
      <c r="Z152" s="21">
        <v>16</v>
      </c>
      <c r="AA152" s="21">
        <v>2</v>
      </c>
      <c r="AB152" s="21">
        <v>100</v>
      </c>
      <c r="AC152" s="21">
        <v>108</v>
      </c>
      <c r="AD152" s="22">
        <v>229</v>
      </c>
    </row>
    <row r="153" spans="21:30" x14ac:dyDescent="0.25">
      <c r="U153" s="6"/>
      <c r="V153" s="15" t="s">
        <v>7</v>
      </c>
      <c r="W153" s="16" t="s">
        <v>8</v>
      </c>
      <c r="X153" s="17">
        <v>1</v>
      </c>
      <c r="Y153" s="17">
        <v>2</v>
      </c>
      <c r="Z153" s="17">
        <v>17</v>
      </c>
      <c r="AA153" s="17">
        <v>1</v>
      </c>
      <c r="AB153" s="17">
        <v>75</v>
      </c>
      <c r="AC153" s="17">
        <v>53</v>
      </c>
      <c r="AD153" s="18">
        <v>149</v>
      </c>
    </row>
    <row r="154" spans="21:30" x14ac:dyDescent="0.25">
      <c r="U154" s="6"/>
      <c r="V154" s="9"/>
      <c r="W154" s="13" t="s">
        <v>2</v>
      </c>
      <c r="X154" s="14">
        <v>4</v>
      </c>
      <c r="Y154" s="14">
        <v>3</v>
      </c>
      <c r="Z154" s="14">
        <v>28</v>
      </c>
      <c r="AA154" s="14"/>
      <c r="AB154" s="14">
        <v>1</v>
      </c>
      <c r="AC154" s="14">
        <v>52</v>
      </c>
      <c r="AD154" s="3">
        <v>88</v>
      </c>
    </row>
    <row r="155" spans="21:30" x14ac:dyDescent="0.25">
      <c r="U155" s="6"/>
      <c r="V155" s="19"/>
      <c r="W155" s="20" t="s">
        <v>4</v>
      </c>
      <c r="X155" s="21"/>
      <c r="Y155" s="21"/>
      <c r="Z155" s="21"/>
      <c r="AA155" s="21"/>
      <c r="AB155" s="21"/>
      <c r="AC155" s="21">
        <v>2</v>
      </c>
      <c r="AD155" s="22">
        <v>2</v>
      </c>
    </row>
    <row r="156" spans="21:30" x14ac:dyDescent="0.25">
      <c r="U156" s="6"/>
      <c r="V156" s="15" t="s">
        <v>1</v>
      </c>
      <c r="W156" s="16" t="s">
        <v>8</v>
      </c>
      <c r="X156" s="17"/>
      <c r="Y156" s="17"/>
      <c r="Z156" s="17">
        <v>5</v>
      </c>
      <c r="AA156" s="17">
        <v>3</v>
      </c>
      <c r="AB156" s="17">
        <v>15</v>
      </c>
      <c r="AC156" s="17">
        <v>9</v>
      </c>
      <c r="AD156" s="18">
        <v>32</v>
      </c>
    </row>
    <row r="157" spans="21:30" x14ac:dyDescent="0.25">
      <c r="U157" s="6"/>
      <c r="V157" s="9"/>
      <c r="W157" s="13" t="s">
        <v>2</v>
      </c>
      <c r="X157" s="14"/>
      <c r="Y157" s="14"/>
      <c r="Z157" s="14"/>
      <c r="AA157" s="14"/>
      <c r="AB157" s="14">
        <v>10</v>
      </c>
      <c r="AC157" s="14">
        <v>32</v>
      </c>
      <c r="AD157" s="3">
        <v>42</v>
      </c>
    </row>
    <row r="158" spans="21:30" x14ac:dyDescent="0.25">
      <c r="U158" s="6"/>
      <c r="V158" s="19"/>
      <c r="W158" s="20" t="s">
        <v>4</v>
      </c>
      <c r="X158" s="21"/>
      <c r="Y158" s="21"/>
      <c r="Z158" s="21"/>
      <c r="AA158" s="21"/>
      <c r="AB158" s="21">
        <v>4</v>
      </c>
      <c r="AC158" s="21">
        <v>25</v>
      </c>
      <c r="AD158" s="22">
        <v>29</v>
      </c>
    </row>
    <row r="159" spans="21:30" x14ac:dyDescent="0.25">
      <c r="U159" s="6"/>
      <c r="V159" s="15" t="s">
        <v>0</v>
      </c>
      <c r="W159" s="16" t="s">
        <v>8</v>
      </c>
      <c r="X159" s="17">
        <v>1</v>
      </c>
      <c r="Y159" s="17">
        <v>6</v>
      </c>
      <c r="Z159" s="17">
        <v>36</v>
      </c>
      <c r="AA159" s="17">
        <v>20</v>
      </c>
      <c r="AB159" s="17">
        <v>323</v>
      </c>
      <c r="AC159" s="17">
        <v>13</v>
      </c>
      <c r="AD159" s="18">
        <v>399</v>
      </c>
    </row>
    <row r="160" spans="21:30" x14ac:dyDescent="0.25">
      <c r="U160" s="6"/>
      <c r="V160" s="9"/>
      <c r="W160" s="13" t="s">
        <v>2</v>
      </c>
      <c r="X160" s="14">
        <v>1</v>
      </c>
      <c r="Y160" s="14">
        <v>4</v>
      </c>
      <c r="Z160" s="14">
        <v>32</v>
      </c>
      <c r="AA160" s="14">
        <v>3</v>
      </c>
      <c r="AB160" s="14">
        <v>243</v>
      </c>
      <c r="AC160" s="14">
        <v>107</v>
      </c>
      <c r="AD160" s="3">
        <v>390</v>
      </c>
    </row>
    <row r="161" spans="21:30" x14ac:dyDescent="0.25">
      <c r="U161" s="6"/>
      <c r="V161" s="19"/>
      <c r="W161" s="20" t="s">
        <v>4</v>
      </c>
      <c r="X161" s="21"/>
      <c r="Y161" s="21"/>
      <c r="Z161" s="21">
        <v>2</v>
      </c>
      <c r="AA161" s="21">
        <v>1</v>
      </c>
      <c r="AB161" s="21">
        <v>39</v>
      </c>
      <c r="AC161" s="21">
        <v>42</v>
      </c>
      <c r="AD161" s="22">
        <v>84</v>
      </c>
    </row>
    <row r="162" spans="21:30" x14ac:dyDescent="0.25">
      <c r="U162" s="6"/>
      <c r="V162" s="15" t="s">
        <v>19</v>
      </c>
      <c r="W162" s="16" t="s">
        <v>8</v>
      </c>
      <c r="X162" s="17"/>
      <c r="Y162" s="17"/>
      <c r="Z162" s="17">
        <v>4</v>
      </c>
      <c r="AA162" s="17"/>
      <c r="AB162" s="17"/>
      <c r="AC162" s="17"/>
      <c r="AD162" s="18">
        <v>4</v>
      </c>
    </row>
    <row r="163" spans="21:30" x14ac:dyDescent="0.25">
      <c r="U163" s="6"/>
      <c r="V163" s="9"/>
      <c r="W163" s="13" t="s">
        <v>2</v>
      </c>
      <c r="X163" s="14"/>
      <c r="Y163" s="14"/>
      <c r="Z163" s="14">
        <v>12</v>
      </c>
      <c r="AA163" s="14"/>
      <c r="AB163" s="14"/>
      <c r="AC163" s="14">
        <v>3</v>
      </c>
      <c r="AD163" s="3">
        <v>15</v>
      </c>
    </row>
    <row r="164" spans="21:30" x14ac:dyDescent="0.25">
      <c r="U164" s="6"/>
      <c r="V164" s="19"/>
      <c r="W164" s="20" t="s">
        <v>4</v>
      </c>
      <c r="X164" s="21"/>
      <c r="Y164" s="21"/>
      <c r="Z164" s="21"/>
      <c r="AA164" s="21"/>
      <c r="AB164" s="21"/>
      <c r="AC164" s="21"/>
      <c r="AD164" s="22"/>
    </row>
    <row r="165" spans="21:30" x14ac:dyDescent="0.25">
      <c r="U165" s="6"/>
      <c r="V165" s="15" t="s">
        <v>15</v>
      </c>
      <c r="W165" s="16" t="s">
        <v>8</v>
      </c>
      <c r="X165" s="17"/>
      <c r="Y165" s="17"/>
      <c r="Z165" s="17"/>
      <c r="AA165" s="17"/>
      <c r="AB165" s="17">
        <v>14</v>
      </c>
      <c r="AC165" s="17"/>
      <c r="AD165" s="18">
        <v>14</v>
      </c>
    </row>
    <row r="166" spans="21:30" x14ac:dyDescent="0.25">
      <c r="U166" s="6"/>
      <c r="V166" s="9"/>
      <c r="W166" s="13" t="s">
        <v>2</v>
      </c>
      <c r="X166" s="14"/>
      <c r="Y166" s="14"/>
      <c r="Z166" s="14"/>
      <c r="AA166" s="14"/>
      <c r="AB166" s="14">
        <v>1</v>
      </c>
      <c r="AC166" s="14">
        <v>3</v>
      </c>
      <c r="AD166" s="3">
        <v>4</v>
      </c>
    </row>
    <row r="167" spans="21:30" x14ac:dyDescent="0.25">
      <c r="U167" s="9"/>
      <c r="V167" s="9"/>
      <c r="W167" s="13" t="s">
        <v>4</v>
      </c>
      <c r="X167" s="14"/>
      <c r="Y167" s="14"/>
      <c r="Z167" s="14"/>
      <c r="AA167" s="14"/>
      <c r="AB167" s="14"/>
      <c r="AC167" s="14"/>
      <c r="AD167" s="3"/>
    </row>
    <row r="168" spans="21:30" x14ac:dyDescent="0.25">
      <c r="U168" s="23" t="s">
        <v>36</v>
      </c>
      <c r="V168" s="23"/>
      <c r="W168" s="23"/>
      <c r="X168" s="24">
        <v>28</v>
      </c>
      <c r="Y168" s="24">
        <v>72</v>
      </c>
      <c r="Z168" s="24">
        <v>259</v>
      </c>
      <c r="AA168" s="24">
        <v>38</v>
      </c>
      <c r="AB168" s="24">
        <v>1560</v>
      </c>
      <c r="AC168" s="24">
        <v>2440</v>
      </c>
      <c r="AD168" s="24">
        <v>4397</v>
      </c>
    </row>
    <row r="169" spans="21:30" x14ac:dyDescent="0.25">
      <c r="U169" s="6" t="s">
        <v>6</v>
      </c>
      <c r="V169" s="15" t="s">
        <v>18</v>
      </c>
      <c r="W169" s="16" t="s">
        <v>8</v>
      </c>
      <c r="X169" s="17">
        <v>2</v>
      </c>
      <c r="Y169" s="17">
        <v>11</v>
      </c>
      <c r="Z169" s="17">
        <v>6</v>
      </c>
      <c r="AA169" s="17"/>
      <c r="AB169" s="17">
        <v>2</v>
      </c>
      <c r="AC169" s="17"/>
      <c r="AD169" s="18">
        <v>21</v>
      </c>
    </row>
    <row r="170" spans="21:30" x14ac:dyDescent="0.25">
      <c r="U170" s="6"/>
      <c r="V170" s="9"/>
      <c r="W170" s="13" t="s">
        <v>2</v>
      </c>
      <c r="X170" s="14"/>
      <c r="Y170" s="14">
        <v>1</v>
      </c>
      <c r="Z170" s="14">
        <v>1</v>
      </c>
      <c r="AA170" s="14"/>
      <c r="AB170" s="14">
        <v>3</v>
      </c>
      <c r="AC170" s="14">
        <v>1</v>
      </c>
      <c r="AD170" s="3">
        <v>6</v>
      </c>
    </row>
    <row r="171" spans="21:30" x14ac:dyDescent="0.25">
      <c r="U171" s="6"/>
      <c r="V171" s="19"/>
      <c r="W171" s="20" t="s">
        <v>4</v>
      </c>
      <c r="X171" s="21"/>
      <c r="Y171" s="21"/>
      <c r="Z171" s="21"/>
      <c r="AA171" s="21"/>
      <c r="AB171" s="21"/>
      <c r="AC171" s="21"/>
      <c r="AD171" s="22"/>
    </row>
    <row r="172" spans="21:30" x14ac:dyDescent="0.25">
      <c r="U172" s="6"/>
      <c r="V172" s="15" t="s">
        <v>14</v>
      </c>
      <c r="W172" s="16" t="s">
        <v>8</v>
      </c>
      <c r="X172" s="17"/>
      <c r="Y172" s="17">
        <v>2</v>
      </c>
      <c r="Z172" s="17">
        <v>3</v>
      </c>
      <c r="AA172" s="17"/>
      <c r="AB172" s="17">
        <v>15</v>
      </c>
      <c r="AC172" s="17">
        <v>4</v>
      </c>
      <c r="AD172" s="18">
        <v>24</v>
      </c>
    </row>
    <row r="173" spans="21:30" x14ac:dyDescent="0.25">
      <c r="U173" s="6"/>
      <c r="V173" s="9"/>
      <c r="W173" s="13" t="s">
        <v>2</v>
      </c>
      <c r="X173" s="14">
        <v>1</v>
      </c>
      <c r="Y173" s="14"/>
      <c r="Z173" s="14">
        <v>1</v>
      </c>
      <c r="AA173" s="14"/>
      <c r="AB173" s="14">
        <v>2</v>
      </c>
      <c r="AC173" s="14">
        <v>3</v>
      </c>
      <c r="AD173" s="3">
        <v>7</v>
      </c>
    </row>
    <row r="174" spans="21:30" x14ac:dyDescent="0.25">
      <c r="U174" s="6"/>
      <c r="V174" s="19"/>
      <c r="W174" s="20" t="s">
        <v>4</v>
      </c>
      <c r="X174" s="21"/>
      <c r="Y174" s="21"/>
      <c r="Z174" s="21"/>
      <c r="AA174" s="21"/>
      <c r="AB174" s="21"/>
      <c r="AC174" s="21"/>
      <c r="AD174" s="22"/>
    </row>
    <row r="175" spans="21:30" x14ac:dyDescent="0.25">
      <c r="U175" s="6"/>
      <c r="V175" s="15" t="s">
        <v>3</v>
      </c>
      <c r="W175" s="16" t="s">
        <v>8</v>
      </c>
      <c r="X175" s="17"/>
      <c r="Y175" s="17"/>
      <c r="Z175" s="17">
        <v>3</v>
      </c>
      <c r="AA175" s="17"/>
      <c r="AB175" s="17">
        <v>121</v>
      </c>
      <c r="AC175" s="17">
        <v>141</v>
      </c>
      <c r="AD175" s="18">
        <v>265</v>
      </c>
    </row>
    <row r="176" spans="21:30" x14ac:dyDescent="0.25">
      <c r="U176" s="6"/>
      <c r="V176" s="9"/>
      <c r="W176" s="13" t="s">
        <v>2</v>
      </c>
      <c r="X176" s="14">
        <v>1</v>
      </c>
      <c r="Y176" s="14">
        <v>1</v>
      </c>
      <c r="Z176" s="14">
        <v>1</v>
      </c>
      <c r="AA176" s="14">
        <v>1</v>
      </c>
      <c r="AB176" s="14">
        <v>50</v>
      </c>
      <c r="AC176" s="14">
        <v>371</v>
      </c>
      <c r="AD176" s="3">
        <v>425</v>
      </c>
    </row>
    <row r="177" spans="21:30" x14ac:dyDescent="0.25">
      <c r="U177" s="6"/>
      <c r="V177" s="19"/>
      <c r="W177" s="20" t="s">
        <v>4</v>
      </c>
      <c r="X177" s="21"/>
      <c r="Y177" s="21"/>
      <c r="Z177" s="21">
        <v>1</v>
      </c>
      <c r="AA177" s="21">
        <v>1</v>
      </c>
      <c r="AB177" s="21">
        <v>5</v>
      </c>
      <c r="AC177" s="21">
        <v>40</v>
      </c>
      <c r="AD177" s="22">
        <v>47</v>
      </c>
    </row>
    <row r="178" spans="21:30" x14ac:dyDescent="0.25">
      <c r="U178" s="6"/>
      <c r="V178" s="15" t="s">
        <v>5</v>
      </c>
      <c r="W178" s="16" t="s">
        <v>8</v>
      </c>
      <c r="X178" s="17"/>
      <c r="Y178" s="17">
        <v>1</v>
      </c>
      <c r="Z178" s="17">
        <v>9</v>
      </c>
      <c r="AA178" s="17"/>
      <c r="AB178" s="17">
        <v>53</v>
      </c>
      <c r="AC178" s="17">
        <v>25</v>
      </c>
      <c r="AD178" s="18">
        <v>88</v>
      </c>
    </row>
    <row r="179" spans="21:30" x14ac:dyDescent="0.25">
      <c r="U179" s="6"/>
      <c r="V179" s="9"/>
      <c r="W179" s="13" t="s">
        <v>2</v>
      </c>
      <c r="X179" s="14">
        <v>2</v>
      </c>
      <c r="Y179" s="14">
        <v>8</v>
      </c>
      <c r="Z179" s="14">
        <v>25</v>
      </c>
      <c r="AA179" s="14">
        <v>4</v>
      </c>
      <c r="AB179" s="14">
        <v>63</v>
      </c>
      <c r="AC179" s="14">
        <v>127</v>
      </c>
      <c r="AD179" s="3">
        <v>229</v>
      </c>
    </row>
    <row r="180" spans="21:30" x14ac:dyDescent="0.25">
      <c r="U180" s="6"/>
      <c r="V180" s="19"/>
      <c r="W180" s="20" t="s">
        <v>4</v>
      </c>
      <c r="X180" s="21">
        <v>1</v>
      </c>
      <c r="Y180" s="21"/>
      <c r="Z180" s="21">
        <v>11</v>
      </c>
      <c r="AA180" s="21">
        <v>1</v>
      </c>
      <c r="AB180" s="21">
        <v>46</v>
      </c>
      <c r="AC180" s="21">
        <v>53</v>
      </c>
      <c r="AD180" s="22">
        <v>112</v>
      </c>
    </row>
    <row r="181" spans="21:30" x14ac:dyDescent="0.25">
      <c r="U181" s="6"/>
      <c r="V181" s="15" t="s">
        <v>7</v>
      </c>
      <c r="W181" s="16" t="s">
        <v>8</v>
      </c>
      <c r="X181" s="17">
        <v>3</v>
      </c>
      <c r="Y181" s="17">
        <v>2</v>
      </c>
      <c r="Z181" s="17">
        <v>12</v>
      </c>
      <c r="AA181" s="17">
        <v>2</v>
      </c>
      <c r="AB181" s="17">
        <v>37</v>
      </c>
      <c r="AC181" s="17">
        <v>28</v>
      </c>
      <c r="AD181" s="18">
        <v>84</v>
      </c>
    </row>
    <row r="182" spans="21:30" x14ac:dyDescent="0.25">
      <c r="U182" s="6"/>
      <c r="V182" s="9"/>
      <c r="W182" s="13" t="s">
        <v>2</v>
      </c>
      <c r="X182" s="14">
        <v>1</v>
      </c>
      <c r="Y182" s="14">
        <v>4</v>
      </c>
      <c r="Z182" s="14">
        <v>15</v>
      </c>
      <c r="AA182" s="14"/>
      <c r="AB182" s="14">
        <v>1</v>
      </c>
      <c r="AC182" s="14">
        <v>7</v>
      </c>
      <c r="AD182" s="3">
        <v>28</v>
      </c>
    </row>
    <row r="183" spans="21:30" x14ac:dyDescent="0.25">
      <c r="U183" s="6"/>
      <c r="V183" s="19"/>
      <c r="W183" s="20" t="s">
        <v>4</v>
      </c>
      <c r="X183" s="21"/>
      <c r="Y183" s="21"/>
      <c r="Z183" s="21"/>
      <c r="AA183" s="21"/>
      <c r="AB183" s="21"/>
      <c r="AC183" s="21">
        <v>1</v>
      </c>
      <c r="AD183" s="22">
        <v>1</v>
      </c>
    </row>
    <row r="184" spans="21:30" x14ac:dyDescent="0.25">
      <c r="U184" s="6"/>
      <c r="V184" s="15" t="s">
        <v>1</v>
      </c>
      <c r="W184" s="16" t="s">
        <v>8</v>
      </c>
      <c r="X184" s="17"/>
      <c r="Y184" s="17"/>
      <c r="Z184" s="17">
        <v>1</v>
      </c>
      <c r="AA184" s="17"/>
      <c r="AB184" s="17">
        <v>11</v>
      </c>
      <c r="AC184" s="17">
        <v>6</v>
      </c>
      <c r="AD184" s="18">
        <v>18</v>
      </c>
    </row>
    <row r="185" spans="21:30" x14ac:dyDescent="0.25">
      <c r="U185" s="6"/>
      <c r="V185" s="9"/>
      <c r="W185" s="13" t="s">
        <v>2</v>
      </c>
      <c r="X185" s="14"/>
      <c r="Y185" s="14"/>
      <c r="Z185" s="14"/>
      <c r="AA185" s="14"/>
      <c r="AB185" s="14">
        <v>3</v>
      </c>
      <c r="AC185" s="14">
        <v>10</v>
      </c>
      <c r="AD185" s="3">
        <v>13</v>
      </c>
    </row>
    <row r="186" spans="21:30" x14ac:dyDescent="0.25">
      <c r="U186" s="6"/>
      <c r="V186" s="19"/>
      <c r="W186" s="20" t="s">
        <v>4</v>
      </c>
      <c r="X186" s="21"/>
      <c r="Y186" s="21"/>
      <c r="Z186" s="21"/>
      <c r="AA186" s="21"/>
      <c r="AB186" s="21">
        <v>1</v>
      </c>
      <c r="AC186" s="21">
        <v>4</v>
      </c>
      <c r="AD186" s="22">
        <v>5</v>
      </c>
    </row>
    <row r="187" spans="21:30" x14ac:dyDescent="0.25">
      <c r="U187" s="6"/>
      <c r="V187" s="15" t="s">
        <v>0</v>
      </c>
      <c r="W187" s="16" t="s">
        <v>8</v>
      </c>
      <c r="X187" s="17"/>
      <c r="Y187" s="17">
        <v>3</v>
      </c>
      <c r="Z187" s="17">
        <v>25</v>
      </c>
      <c r="AA187" s="17">
        <v>6</v>
      </c>
      <c r="AB187" s="17">
        <v>135</v>
      </c>
      <c r="AC187" s="17">
        <v>6</v>
      </c>
      <c r="AD187" s="18">
        <v>175</v>
      </c>
    </row>
    <row r="188" spans="21:30" x14ac:dyDescent="0.25">
      <c r="U188" s="6"/>
      <c r="V188" s="9"/>
      <c r="W188" s="13" t="s">
        <v>2</v>
      </c>
      <c r="X188" s="14"/>
      <c r="Y188" s="14">
        <v>1</v>
      </c>
      <c r="Z188" s="14">
        <v>22</v>
      </c>
      <c r="AA188" s="14">
        <v>3</v>
      </c>
      <c r="AB188" s="14">
        <v>120</v>
      </c>
      <c r="AC188" s="14">
        <v>42</v>
      </c>
      <c r="AD188" s="3">
        <v>188</v>
      </c>
    </row>
    <row r="189" spans="21:30" x14ac:dyDescent="0.25">
      <c r="U189" s="6"/>
      <c r="V189" s="19"/>
      <c r="W189" s="20" t="s">
        <v>4</v>
      </c>
      <c r="X189" s="21"/>
      <c r="Y189" s="21"/>
      <c r="Z189" s="21">
        <v>1</v>
      </c>
      <c r="AA189" s="21"/>
      <c r="AB189" s="21">
        <v>25</v>
      </c>
      <c r="AC189" s="21">
        <v>13</v>
      </c>
      <c r="AD189" s="22">
        <v>39</v>
      </c>
    </row>
    <row r="190" spans="21:30" x14ac:dyDescent="0.25">
      <c r="U190" s="6"/>
      <c r="V190" s="15" t="s">
        <v>19</v>
      </c>
      <c r="W190" s="16" t="s">
        <v>8</v>
      </c>
      <c r="X190" s="17"/>
      <c r="Y190" s="17">
        <v>1</v>
      </c>
      <c r="Z190" s="17">
        <v>1</v>
      </c>
      <c r="AA190" s="17"/>
      <c r="AB190" s="17"/>
      <c r="AC190" s="17"/>
      <c r="AD190" s="18">
        <v>2</v>
      </c>
    </row>
    <row r="191" spans="21:30" x14ac:dyDescent="0.25">
      <c r="U191" s="6"/>
      <c r="V191" s="9"/>
      <c r="W191" s="13" t="s">
        <v>2</v>
      </c>
      <c r="X191" s="14"/>
      <c r="Y191" s="14">
        <v>1</v>
      </c>
      <c r="Z191" s="14">
        <v>13</v>
      </c>
      <c r="AA191" s="14"/>
      <c r="AB191" s="14"/>
      <c r="AC191" s="14">
        <v>1</v>
      </c>
      <c r="AD191" s="3">
        <v>15</v>
      </c>
    </row>
    <row r="192" spans="21:30" x14ac:dyDescent="0.25">
      <c r="U192" s="6"/>
      <c r="V192" s="19"/>
      <c r="W192" s="20" t="s">
        <v>4</v>
      </c>
      <c r="X192" s="21"/>
      <c r="Y192" s="21"/>
      <c r="Z192" s="21"/>
      <c r="AA192" s="21"/>
      <c r="AB192" s="21">
        <v>1</v>
      </c>
      <c r="AC192" s="21">
        <v>1</v>
      </c>
      <c r="AD192" s="22">
        <v>2</v>
      </c>
    </row>
    <row r="193" spans="21:30" x14ac:dyDescent="0.25">
      <c r="U193" s="6"/>
      <c r="V193" s="15" t="s">
        <v>15</v>
      </c>
      <c r="W193" s="16" t="s">
        <v>8</v>
      </c>
      <c r="X193" s="17"/>
      <c r="Y193" s="17"/>
      <c r="Z193" s="17"/>
      <c r="AA193" s="17"/>
      <c r="AB193" s="17">
        <v>3</v>
      </c>
      <c r="AC193" s="17">
        <v>1</v>
      </c>
      <c r="AD193" s="18">
        <v>4</v>
      </c>
    </row>
    <row r="194" spans="21:30" x14ac:dyDescent="0.25">
      <c r="U194" s="6"/>
      <c r="V194" s="9"/>
      <c r="W194" s="13" t="s">
        <v>2</v>
      </c>
      <c r="X194" s="14"/>
      <c r="Y194" s="14"/>
      <c r="Z194" s="14"/>
      <c r="AA194" s="14"/>
      <c r="AB194" s="14">
        <v>2</v>
      </c>
      <c r="AC194" s="14"/>
      <c r="AD194" s="3">
        <v>2</v>
      </c>
    </row>
    <row r="195" spans="21:30" x14ac:dyDescent="0.25">
      <c r="U195" s="9"/>
      <c r="V195" s="9"/>
      <c r="W195" s="13" t="s">
        <v>4</v>
      </c>
      <c r="X195" s="14"/>
      <c r="Y195" s="14"/>
      <c r="Z195" s="14"/>
      <c r="AA195" s="14"/>
      <c r="AB195" s="14"/>
      <c r="AC195" s="14"/>
      <c r="AD195" s="3"/>
    </row>
    <row r="196" spans="21:30" x14ac:dyDescent="0.25">
      <c r="U196" s="23" t="s">
        <v>37</v>
      </c>
      <c r="V196" s="23"/>
      <c r="W196" s="23"/>
      <c r="X196" s="24">
        <v>11</v>
      </c>
      <c r="Y196" s="24">
        <v>36</v>
      </c>
      <c r="Z196" s="24">
        <v>151</v>
      </c>
      <c r="AA196" s="24">
        <v>18</v>
      </c>
      <c r="AB196" s="24">
        <v>699</v>
      </c>
      <c r="AC196" s="24">
        <v>885</v>
      </c>
      <c r="AD196" s="24">
        <v>1800</v>
      </c>
    </row>
    <row r="197" spans="21:30" x14ac:dyDescent="0.25">
      <c r="U197" s="6" t="s">
        <v>16</v>
      </c>
      <c r="V197" s="15" t="s">
        <v>18</v>
      </c>
      <c r="W197" s="16" t="s">
        <v>8</v>
      </c>
      <c r="X197" s="17">
        <v>2</v>
      </c>
      <c r="Y197" s="17">
        <v>3</v>
      </c>
      <c r="Z197" s="17">
        <v>1</v>
      </c>
      <c r="AA197" s="17"/>
      <c r="AB197" s="17">
        <v>1</v>
      </c>
      <c r="AC197" s="17"/>
      <c r="AD197" s="18">
        <v>7</v>
      </c>
    </row>
    <row r="198" spans="21:30" x14ac:dyDescent="0.25">
      <c r="U198" s="6"/>
      <c r="V198" s="9"/>
      <c r="W198" s="13" t="s">
        <v>2</v>
      </c>
      <c r="X198" s="14"/>
      <c r="Y198" s="14">
        <v>2</v>
      </c>
      <c r="Z198" s="14"/>
      <c r="AA198" s="14"/>
      <c r="AB198" s="14"/>
      <c r="AC198" s="14"/>
      <c r="AD198" s="3">
        <v>2</v>
      </c>
    </row>
    <row r="199" spans="21:30" x14ac:dyDescent="0.25">
      <c r="U199" s="6"/>
      <c r="V199" s="19"/>
      <c r="W199" s="20" t="s">
        <v>4</v>
      </c>
      <c r="X199" s="21"/>
      <c r="Y199" s="21"/>
      <c r="Z199" s="21"/>
      <c r="AA199" s="21"/>
      <c r="AB199" s="21"/>
      <c r="AC199" s="21"/>
      <c r="AD199" s="22"/>
    </row>
    <row r="200" spans="21:30" x14ac:dyDescent="0.25">
      <c r="U200" s="6"/>
      <c r="V200" s="15" t="s">
        <v>14</v>
      </c>
      <c r="W200" s="16" t="s">
        <v>8</v>
      </c>
      <c r="X200" s="17"/>
      <c r="Y200" s="17"/>
      <c r="Z200" s="17"/>
      <c r="AA200" s="17"/>
      <c r="AB200" s="17">
        <v>14</v>
      </c>
      <c r="AC200" s="17">
        <v>3</v>
      </c>
      <c r="AD200" s="18">
        <v>17</v>
      </c>
    </row>
    <row r="201" spans="21:30" x14ac:dyDescent="0.25">
      <c r="U201" s="6"/>
      <c r="V201" s="9"/>
      <c r="W201" s="13" t="s">
        <v>2</v>
      </c>
      <c r="X201" s="14"/>
      <c r="Y201" s="14"/>
      <c r="Z201" s="14"/>
      <c r="AA201" s="14"/>
      <c r="AB201" s="14"/>
      <c r="AC201" s="14">
        <v>2</v>
      </c>
      <c r="AD201" s="3">
        <v>2</v>
      </c>
    </row>
    <row r="202" spans="21:30" x14ac:dyDescent="0.25">
      <c r="U202" s="6"/>
      <c r="V202" s="19"/>
      <c r="W202" s="20" t="s">
        <v>4</v>
      </c>
      <c r="X202" s="21"/>
      <c r="Y202" s="21"/>
      <c r="Z202" s="21"/>
      <c r="AA202" s="21"/>
      <c r="AB202" s="21"/>
      <c r="AC202" s="21"/>
      <c r="AD202" s="22"/>
    </row>
    <row r="203" spans="21:30" x14ac:dyDescent="0.25">
      <c r="U203" s="6"/>
      <c r="V203" s="15" t="s">
        <v>3</v>
      </c>
      <c r="W203" s="16" t="s">
        <v>8</v>
      </c>
      <c r="X203" s="17"/>
      <c r="Y203" s="17"/>
      <c r="Z203" s="17"/>
      <c r="AA203" s="17"/>
      <c r="AB203" s="17">
        <v>37</v>
      </c>
      <c r="AC203" s="17">
        <v>53</v>
      </c>
      <c r="AD203" s="18">
        <v>90</v>
      </c>
    </row>
    <row r="204" spans="21:30" x14ac:dyDescent="0.25">
      <c r="U204" s="6"/>
      <c r="V204" s="9"/>
      <c r="W204" s="13" t="s">
        <v>2</v>
      </c>
      <c r="X204" s="14">
        <v>1</v>
      </c>
      <c r="Y204" s="14">
        <v>1</v>
      </c>
      <c r="Z204" s="14">
        <v>1</v>
      </c>
      <c r="AA204" s="14"/>
      <c r="AB204" s="14">
        <v>18</v>
      </c>
      <c r="AC204" s="14">
        <v>121</v>
      </c>
      <c r="AD204" s="3">
        <v>142</v>
      </c>
    </row>
    <row r="205" spans="21:30" x14ac:dyDescent="0.25">
      <c r="U205" s="6"/>
      <c r="V205" s="19"/>
      <c r="W205" s="20" t="s">
        <v>4</v>
      </c>
      <c r="X205" s="21"/>
      <c r="Y205" s="21"/>
      <c r="Z205" s="21"/>
      <c r="AA205" s="21"/>
      <c r="AB205" s="21">
        <v>3</v>
      </c>
      <c r="AC205" s="21">
        <v>22</v>
      </c>
      <c r="AD205" s="22">
        <v>25</v>
      </c>
    </row>
    <row r="206" spans="21:30" x14ac:dyDescent="0.25">
      <c r="U206" s="6"/>
      <c r="V206" s="15" t="s">
        <v>5</v>
      </c>
      <c r="W206" s="16" t="s">
        <v>8</v>
      </c>
      <c r="X206" s="17"/>
      <c r="Y206" s="17">
        <v>2</v>
      </c>
      <c r="Z206" s="17">
        <v>3</v>
      </c>
      <c r="AA206" s="17"/>
      <c r="AB206" s="17">
        <v>19</v>
      </c>
      <c r="AC206" s="17">
        <v>6</v>
      </c>
      <c r="AD206" s="18">
        <v>30</v>
      </c>
    </row>
    <row r="207" spans="21:30" x14ac:dyDescent="0.25">
      <c r="U207" s="6"/>
      <c r="V207" s="9"/>
      <c r="W207" s="13" t="s">
        <v>2</v>
      </c>
      <c r="X207" s="14">
        <v>2</v>
      </c>
      <c r="Y207" s="14">
        <v>4</v>
      </c>
      <c r="Z207" s="14">
        <v>6</v>
      </c>
      <c r="AA207" s="14">
        <v>1</v>
      </c>
      <c r="AB207" s="14">
        <v>23</v>
      </c>
      <c r="AC207" s="14">
        <v>39</v>
      </c>
      <c r="AD207" s="3">
        <v>75</v>
      </c>
    </row>
    <row r="208" spans="21:30" x14ac:dyDescent="0.25">
      <c r="U208" s="6"/>
      <c r="V208" s="19"/>
      <c r="W208" s="20" t="s">
        <v>4</v>
      </c>
      <c r="X208" s="21"/>
      <c r="Y208" s="21">
        <v>1</v>
      </c>
      <c r="Z208" s="21">
        <v>3</v>
      </c>
      <c r="AA208" s="21"/>
      <c r="AB208" s="21">
        <v>8</v>
      </c>
      <c r="AC208" s="21">
        <v>9</v>
      </c>
      <c r="AD208" s="22">
        <v>21</v>
      </c>
    </row>
    <row r="209" spans="21:30" x14ac:dyDescent="0.25">
      <c r="U209" s="6"/>
      <c r="V209" s="15" t="s">
        <v>7</v>
      </c>
      <c r="W209" s="16" t="s">
        <v>8</v>
      </c>
      <c r="X209" s="17">
        <v>1</v>
      </c>
      <c r="Y209" s="17">
        <v>2</v>
      </c>
      <c r="Z209" s="17">
        <v>2</v>
      </c>
      <c r="AA209" s="17"/>
      <c r="AB209" s="17">
        <v>11</v>
      </c>
      <c r="AC209" s="17">
        <v>9</v>
      </c>
      <c r="AD209" s="18">
        <v>25</v>
      </c>
    </row>
    <row r="210" spans="21:30" x14ac:dyDescent="0.25">
      <c r="U210" s="6"/>
      <c r="V210" s="9"/>
      <c r="W210" s="13" t="s">
        <v>2</v>
      </c>
      <c r="X210" s="14">
        <v>3</v>
      </c>
      <c r="Y210" s="14"/>
      <c r="Z210" s="14">
        <v>6</v>
      </c>
      <c r="AA210" s="14"/>
      <c r="AB210" s="14"/>
      <c r="AC210" s="14">
        <v>4</v>
      </c>
      <c r="AD210" s="3">
        <v>13</v>
      </c>
    </row>
    <row r="211" spans="21:30" x14ac:dyDescent="0.25">
      <c r="U211" s="6"/>
      <c r="V211" s="19"/>
      <c r="W211" s="20" t="s">
        <v>4</v>
      </c>
      <c r="X211" s="21"/>
      <c r="Y211" s="21">
        <v>1</v>
      </c>
      <c r="Z211" s="21"/>
      <c r="AA211" s="21"/>
      <c r="AB211" s="21"/>
      <c r="AC211" s="21">
        <v>1</v>
      </c>
      <c r="AD211" s="22">
        <v>2</v>
      </c>
    </row>
    <row r="212" spans="21:30" x14ac:dyDescent="0.25">
      <c r="U212" s="6"/>
      <c r="V212" s="15" t="s">
        <v>1</v>
      </c>
      <c r="W212" s="16" t="s">
        <v>8</v>
      </c>
      <c r="X212" s="17"/>
      <c r="Y212" s="17"/>
      <c r="Z212" s="17"/>
      <c r="AA212" s="17"/>
      <c r="AB212" s="17">
        <v>2</v>
      </c>
      <c r="AC212" s="17">
        <v>2</v>
      </c>
      <c r="AD212" s="18">
        <v>4</v>
      </c>
    </row>
    <row r="213" spans="21:30" x14ac:dyDescent="0.25">
      <c r="U213" s="6"/>
      <c r="V213" s="9"/>
      <c r="W213" s="13" t="s">
        <v>2</v>
      </c>
      <c r="X213" s="14"/>
      <c r="Y213" s="14"/>
      <c r="Z213" s="14"/>
      <c r="AA213" s="14"/>
      <c r="AB213" s="14"/>
      <c r="AC213" s="14">
        <v>6</v>
      </c>
      <c r="AD213" s="3">
        <v>6</v>
      </c>
    </row>
    <row r="214" spans="21:30" x14ac:dyDescent="0.25">
      <c r="U214" s="6"/>
      <c r="V214" s="19"/>
      <c r="W214" s="20" t="s">
        <v>4</v>
      </c>
      <c r="X214" s="21"/>
      <c r="Y214" s="21"/>
      <c r="Z214" s="21"/>
      <c r="AA214" s="21"/>
      <c r="AB214" s="21">
        <v>1</v>
      </c>
      <c r="AC214" s="21">
        <v>1</v>
      </c>
      <c r="AD214" s="22">
        <v>2</v>
      </c>
    </row>
    <row r="215" spans="21:30" x14ac:dyDescent="0.25">
      <c r="U215" s="6"/>
      <c r="V215" s="15" t="s">
        <v>0</v>
      </c>
      <c r="W215" s="16" t="s">
        <v>8</v>
      </c>
      <c r="X215" s="17"/>
      <c r="Y215" s="17"/>
      <c r="Z215" s="17">
        <v>11</v>
      </c>
      <c r="AA215" s="17">
        <v>6</v>
      </c>
      <c r="AB215" s="17">
        <v>45</v>
      </c>
      <c r="AC215" s="17">
        <v>1</v>
      </c>
      <c r="AD215" s="18">
        <v>63</v>
      </c>
    </row>
    <row r="216" spans="21:30" x14ac:dyDescent="0.25">
      <c r="U216" s="6"/>
      <c r="V216" s="9"/>
      <c r="W216" s="13" t="s">
        <v>2</v>
      </c>
      <c r="X216" s="14">
        <v>1</v>
      </c>
      <c r="Y216" s="14"/>
      <c r="Z216" s="14">
        <v>13</v>
      </c>
      <c r="AA216" s="14">
        <v>4</v>
      </c>
      <c r="AB216" s="14">
        <v>34</v>
      </c>
      <c r="AC216" s="14">
        <v>11</v>
      </c>
      <c r="AD216" s="3">
        <v>63</v>
      </c>
    </row>
    <row r="217" spans="21:30" x14ac:dyDescent="0.25">
      <c r="U217" s="6"/>
      <c r="V217" s="19"/>
      <c r="W217" s="20" t="s">
        <v>4</v>
      </c>
      <c r="X217" s="21"/>
      <c r="Y217" s="21"/>
      <c r="Z217" s="21"/>
      <c r="AA217" s="21">
        <v>1</v>
      </c>
      <c r="AB217" s="21">
        <v>6</v>
      </c>
      <c r="AC217" s="21">
        <v>5</v>
      </c>
      <c r="AD217" s="22">
        <v>12</v>
      </c>
    </row>
    <row r="218" spans="21:30" x14ac:dyDescent="0.25">
      <c r="U218" s="6"/>
      <c r="V218" s="15" t="s">
        <v>19</v>
      </c>
      <c r="W218" s="16" t="s">
        <v>8</v>
      </c>
      <c r="X218" s="17"/>
      <c r="Y218" s="17"/>
      <c r="Z218" s="17">
        <v>2</v>
      </c>
      <c r="AA218" s="17"/>
      <c r="AB218" s="17"/>
      <c r="AC218" s="17"/>
      <c r="AD218" s="18">
        <v>2</v>
      </c>
    </row>
    <row r="219" spans="21:30" x14ac:dyDescent="0.25">
      <c r="U219" s="6"/>
      <c r="V219" s="9"/>
      <c r="W219" s="13" t="s">
        <v>2</v>
      </c>
      <c r="X219" s="14"/>
      <c r="Y219" s="14"/>
      <c r="Z219" s="14">
        <v>3</v>
      </c>
      <c r="AA219" s="14"/>
      <c r="AB219" s="14"/>
      <c r="AC219" s="14">
        <v>2</v>
      </c>
      <c r="AD219" s="3">
        <v>5</v>
      </c>
    </row>
    <row r="220" spans="21:30" x14ac:dyDescent="0.25">
      <c r="U220" s="6"/>
      <c r="V220" s="19"/>
      <c r="W220" s="20" t="s">
        <v>4</v>
      </c>
      <c r="X220" s="21"/>
      <c r="Y220" s="21"/>
      <c r="Z220" s="21"/>
      <c r="AA220" s="21"/>
      <c r="AB220" s="21"/>
      <c r="AC220" s="21"/>
      <c r="AD220" s="22"/>
    </row>
    <row r="221" spans="21:30" x14ac:dyDescent="0.25">
      <c r="U221" s="6"/>
      <c r="V221" s="15" t="s">
        <v>15</v>
      </c>
      <c r="W221" s="16" t="s">
        <v>8</v>
      </c>
      <c r="X221" s="17"/>
      <c r="Y221" s="17"/>
      <c r="Z221" s="17"/>
      <c r="AA221" s="17"/>
      <c r="AB221" s="17"/>
      <c r="AC221" s="17"/>
      <c r="AD221" s="18"/>
    </row>
    <row r="222" spans="21:30" x14ac:dyDescent="0.25">
      <c r="U222" s="6"/>
      <c r="V222" s="9"/>
      <c r="W222" s="13" t="s">
        <v>2</v>
      </c>
      <c r="X222" s="14"/>
      <c r="Y222" s="14"/>
      <c r="Z222" s="14"/>
      <c r="AA222" s="14"/>
      <c r="AB222" s="14"/>
      <c r="AC222" s="14">
        <v>1</v>
      </c>
      <c r="AD222" s="3">
        <v>1</v>
      </c>
    </row>
    <row r="223" spans="21:30" x14ac:dyDescent="0.25">
      <c r="U223" s="9"/>
      <c r="V223" s="9"/>
      <c r="W223" s="13" t="s">
        <v>4</v>
      </c>
      <c r="X223" s="14"/>
      <c r="Y223" s="14"/>
      <c r="Z223" s="14"/>
      <c r="AA223" s="14"/>
      <c r="AB223" s="14"/>
      <c r="AC223" s="14"/>
      <c r="AD223" s="3"/>
    </row>
    <row r="224" spans="21:30" x14ac:dyDescent="0.25">
      <c r="U224" s="23" t="s">
        <v>38</v>
      </c>
      <c r="V224" s="23"/>
      <c r="W224" s="23"/>
      <c r="X224" s="24">
        <v>10</v>
      </c>
      <c r="Y224" s="24">
        <v>16</v>
      </c>
      <c r="Z224" s="24">
        <v>51</v>
      </c>
      <c r="AA224" s="24">
        <v>12</v>
      </c>
      <c r="AB224" s="24">
        <v>222</v>
      </c>
      <c r="AC224" s="24">
        <v>298</v>
      </c>
      <c r="AD224" s="24">
        <v>609</v>
      </c>
    </row>
    <row r="225" spans="21:30" x14ac:dyDescent="0.25">
      <c r="U225" s="6" t="s">
        <v>17</v>
      </c>
      <c r="V225" s="15" t="s">
        <v>18</v>
      </c>
      <c r="W225" s="16" t="s">
        <v>8</v>
      </c>
      <c r="X225" s="17">
        <v>1</v>
      </c>
      <c r="Y225" s="17">
        <v>13</v>
      </c>
      <c r="Z225" s="17">
        <v>6</v>
      </c>
      <c r="AA225" s="17"/>
      <c r="AB225" s="17">
        <v>5</v>
      </c>
      <c r="AC225" s="17">
        <v>2</v>
      </c>
      <c r="AD225" s="18">
        <v>27</v>
      </c>
    </row>
    <row r="226" spans="21:30" x14ac:dyDescent="0.25">
      <c r="U226" s="6"/>
      <c r="V226" s="9"/>
      <c r="W226" s="13" t="s">
        <v>2</v>
      </c>
      <c r="X226" s="14"/>
      <c r="Y226" s="14">
        <v>5</v>
      </c>
      <c r="Z226" s="14">
        <v>8</v>
      </c>
      <c r="AA226" s="14"/>
      <c r="AB226" s="14">
        <v>1</v>
      </c>
      <c r="AC226" s="14">
        <v>2</v>
      </c>
      <c r="AD226" s="3">
        <v>16</v>
      </c>
    </row>
    <row r="227" spans="21:30" x14ac:dyDescent="0.25">
      <c r="U227" s="6"/>
      <c r="V227" s="19"/>
      <c r="W227" s="20" t="s">
        <v>4</v>
      </c>
      <c r="X227" s="21"/>
      <c r="Y227" s="21"/>
      <c r="Z227" s="21"/>
      <c r="AA227" s="21"/>
      <c r="AB227" s="21"/>
      <c r="AC227" s="21"/>
      <c r="AD227" s="22"/>
    </row>
    <row r="228" spans="21:30" x14ac:dyDescent="0.25">
      <c r="U228" s="6"/>
      <c r="V228" s="15" t="s">
        <v>14</v>
      </c>
      <c r="W228" s="16" t="s">
        <v>8</v>
      </c>
      <c r="X228" s="17"/>
      <c r="Y228" s="17"/>
      <c r="Z228" s="17">
        <v>3</v>
      </c>
      <c r="AA228" s="17">
        <v>3</v>
      </c>
      <c r="AB228" s="17">
        <v>40</v>
      </c>
      <c r="AC228" s="17">
        <v>13</v>
      </c>
      <c r="AD228" s="18">
        <v>59</v>
      </c>
    </row>
    <row r="229" spans="21:30" x14ac:dyDescent="0.25">
      <c r="U229" s="6"/>
      <c r="V229" s="9"/>
      <c r="W229" s="13" t="s">
        <v>2</v>
      </c>
      <c r="X229" s="14">
        <v>1</v>
      </c>
      <c r="Y229" s="14">
        <v>1</v>
      </c>
      <c r="Z229" s="14">
        <v>2</v>
      </c>
      <c r="AA229" s="14"/>
      <c r="AB229" s="14">
        <v>8</v>
      </c>
      <c r="AC229" s="14">
        <v>10</v>
      </c>
      <c r="AD229" s="3">
        <v>22</v>
      </c>
    </row>
    <row r="230" spans="21:30" x14ac:dyDescent="0.25">
      <c r="U230" s="6"/>
      <c r="V230" s="19"/>
      <c r="W230" s="20" t="s">
        <v>4</v>
      </c>
      <c r="X230" s="21"/>
      <c r="Y230" s="21"/>
      <c r="Z230" s="21"/>
      <c r="AA230" s="21"/>
      <c r="AB230" s="21"/>
      <c r="AC230" s="21">
        <v>1</v>
      </c>
      <c r="AD230" s="22">
        <v>1</v>
      </c>
    </row>
    <row r="231" spans="21:30" x14ac:dyDescent="0.25">
      <c r="U231" s="6"/>
      <c r="V231" s="15" t="s">
        <v>3</v>
      </c>
      <c r="W231" s="16" t="s">
        <v>8</v>
      </c>
      <c r="X231" s="17"/>
      <c r="Y231" s="17">
        <v>2</v>
      </c>
      <c r="Z231" s="17">
        <v>2</v>
      </c>
      <c r="AA231" s="17"/>
      <c r="AB231" s="17">
        <v>336</v>
      </c>
      <c r="AC231" s="17">
        <v>346</v>
      </c>
      <c r="AD231" s="18">
        <v>686</v>
      </c>
    </row>
    <row r="232" spans="21:30" x14ac:dyDescent="0.25">
      <c r="U232" s="6"/>
      <c r="V232" s="9"/>
      <c r="W232" s="13" t="s">
        <v>2</v>
      </c>
      <c r="X232" s="14">
        <v>2</v>
      </c>
      <c r="Y232" s="14"/>
      <c r="Z232" s="14">
        <v>4</v>
      </c>
      <c r="AA232" s="14"/>
      <c r="AB232" s="14">
        <v>132</v>
      </c>
      <c r="AC232" s="14">
        <v>784</v>
      </c>
      <c r="AD232" s="3">
        <v>922</v>
      </c>
    </row>
    <row r="233" spans="21:30" x14ac:dyDescent="0.25">
      <c r="U233" s="6"/>
      <c r="V233" s="19"/>
      <c r="W233" s="20" t="s">
        <v>4</v>
      </c>
      <c r="X233" s="21">
        <v>1</v>
      </c>
      <c r="Y233" s="21"/>
      <c r="Z233" s="21"/>
      <c r="AA233" s="21"/>
      <c r="AB233" s="21">
        <v>36</v>
      </c>
      <c r="AC233" s="21">
        <v>78</v>
      </c>
      <c r="AD233" s="22">
        <v>115</v>
      </c>
    </row>
    <row r="234" spans="21:30" x14ac:dyDescent="0.25">
      <c r="U234" s="6"/>
      <c r="V234" s="15" t="s">
        <v>5</v>
      </c>
      <c r="W234" s="16" t="s">
        <v>8</v>
      </c>
      <c r="X234" s="17"/>
      <c r="Y234" s="17"/>
      <c r="Z234" s="17">
        <v>17</v>
      </c>
      <c r="AA234" s="17">
        <v>2</v>
      </c>
      <c r="AB234" s="17">
        <v>121</v>
      </c>
      <c r="AC234" s="17">
        <v>54</v>
      </c>
      <c r="AD234" s="18">
        <v>194</v>
      </c>
    </row>
    <row r="235" spans="21:30" x14ac:dyDescent="0.25">
      <c r="U235" s="6"/>
      <c r="V235" s="9"/>
      <c r="W235" s="13" t="s">
        <v>2</v>
      </c>
      <c r="X235" s="14">
        <v>1</v>
      </c>
      <c r="Y235" s="14">
        <v>9</v>
      </c>
      <c r="Z235" s="14">
        <v>39</v>
      </c>
      <c r="AA235" s="14">
        <v>5</v>
      </c>
      <c r="AB235" s="14">
        <v>154</v>
      </c>
      <c r="AC235" s="14">
        <v>251</v>
      </c>
      <c r="AD235" s="3">
        <v>459</v>
      </c>
    </row>
    <row r="236" spans="21:30" x14ac:dyDescent="0.25">
      <c r="U236" s="6"/>
      <c r="V236" s="19"/>
      <c r="W236" s="20" t="s">
        <v>4</v>
      </c>
      <c r="X236" s="21"/>
      <c r="Y236" s="21">
        <v>1</v>
      </c>
      <c r="Z236" s="21">
        <v>7</v>
      </c>
      <c r="AA236" s="21">
        <v>6</v>
      </c>
      <c r="AB236" s="21">
        <v>84</v>
      </c>
      <c r="AC236" s="21">
        <v>105</v>
      </c>
      <c r="AD236" s="22">
        <v>203</v>
      </c>
    </row>
    <row r="237" spans="21:30" x14ac:dyDescent="0.25">
      <c r="U237" s="6"/>
      <c r="V237" s="15" t="s">
        <v>7</v>
      </c>
      <c r="W237" s="16" t="s">
        <v>8</v>
      </c>
      <c r="X237" s="17">
        <v>1</v>
      </c>
      <c r="Y237" s="17"/>
      <c r="Z237" s="17">
        <v>12</v>
      </c>
      <c r="AA237" s="17">
        <v>2</v>
      </c>
      <c r="AB237" s="17">
        <v>80</v>
      </c>
      <c r="AC237" s="17">
        <v>43</v>
      </c>
      <c r="AD237" s="18">
        <v>138</v>
      </c>
    </row>
    <row r="238" spans="21:30" x14ac:dyDescent="0.25">
      <c r="U238" s="6"/>
      <c r="V238" s="9"/>
      <c r="W238" s="13" t="s">
        <v>2</v>
      </c>
      <c r="X238" s="14">
        <v>1</v>
      </c>
      <c r="Y238" s="14">
        <v>3</v>
      </c>
      <c r="Z238" s="14">
        <v>24</v>
      </c>
      <c r="AA238" s="14"/>
      <c r="AB238" s="14">
        <v>4</v>
      </c>
      <c r="AC238" s="14">
        <v>40</v>
      </c>
      <c r="AD238" s="3">
        <v>72</v>
      </c>
    </row>
    <row r="239" spans="21:30" x14ac:dyDescent="0.25">
      <c r="U239" s="6"/>
      <c r="V239" s="19"/>
      <c r="W239" s="20" t="s">
        <v>4</v>
      </c>
      <c r="X239" s="21">
        <v>1</v>
      </c>
      <c r="Y239" s="21">
        <v>1</v>
      </c>
      <c r="Z239" s="21"/>
      <c r="AA239" s="21"/>
      <c r="AB239" s="21"/>
      <c r="AC239" s="21">
        <v>2</v>
      </c>
      <c r="AD239" s="22">
        <v>4</v>
      </c>
    </row>
    <row r="240" spans="21:30" x14ac:dyDescent="0.25">
      <c r="U240" s="6"/>
      <c r="V240" s="15" t="s">
        <v>1</v>
      </c>
      <c r="W240" s="16" t="s">
        <v>8</v>
      </c>
      <c r="X240" s="17"/>
      <c r="Y240" s="17"/>
      <c r="Z240" s="17"/>
      <c r="AA240" s="17"/>
      <c r="AB240" s="17">
        <v>19</v>
      </c>
      <c r="AC240" s="17">
        <v>12</v>
      </c>
      <c r="AD240" s="18">
        <v>31</v>
      </c>
    </row>
    <row r="241" spans="21:30" x14ac:dyDescent="0.25">
      <c r="U241" s="6"/>
      <c r="V241" s="9"/>
      <c r="W241" s="13" t="s">
        <v>2</v>
      </c>
      <c r="X241" s="14"/>
      <c r="Y241" s="14"/>
      <c r="Z241" s="14"/>
      <c r="AA241" s="14"/>
      <c r="AB241" s="14">
        <v>7</v>
      </c>
      <c r="AC241" s="14">
        <v>18</v>
      </c>
      <c r="AD241" s="3">
        <v>25</v>
      </c>
    </row>
    <row r="242" spans="21:30" x14ac:dyDescent="0.25">
      <c r="U242" s="6"/>
      <c r="V242" s="19"/>
      <c r="W242" s="20" t="s">
        <v>4</v>
      </c>
      <c r="X242" s="21"/>
      <c r="Y242" s="21"/>
      <c r="Z242" s="21"/>
      <c r="AA242" s="21"/>
      <c r="AB242" s="21">
        <v>3</v>
      </c>
      <c r="AC242" s="21">
        <v>18</v>
      </c>
      <c r="AD242" s="22">
        <v>21</v>
      </c>
    </row>
    <row r="243" spans="21:30" x14ac:dyDescent="0.25">
      <c r="U243" s="6"/>
      <c r="V243" s="15" t="s">
        <v>0</v>
      </c>
      <c r="W243" s="16" t="s">
        <v>8</v>
      </c>
      <c r="X243" s="17"/>
      <c r="Y243" s="17">
        <v>6</v>
      </c>
      <c r="Z243" s="17">
        <v>47</v>
      </c>
      <c r="AA243" s="17">
        <v>13</v>
      </c>
      <c r="AB243" s="17">
        <v>317</v>
      </c>
      <c r="AC243" s="17">
        <v>10</v>
      </c>
      <c r="AD243" s="18">
        <v>393</v>
      </c>
    </row>
    <row r="244" spans="21:30" x14ac:dyDescent="0.25">
      <c r="U244" s="6"/>
      <c r="V244" s="9"/>
      <c r="W244" s="13" t="s">
        <v>2</v>
      </c>
      <c r="X244" s="14"/>
      <c r="Y244" s="14">
        <v>4</v>
      </c>
      <c r="Z244" s="14">
        <v>31</v>
      </c>
      <c r="AA244" s="14">
        <v>7</v>
      </c>
      <c r="AB244" s="14">
        <v>277</v>
      </c>
      <c r="AC244" s="14">
        <v>119</v>
      </c>
      <c r="AD244" s="3">
        <v>438</v>
      </c>
    </row>
    <row r="245" spans="21:30" x14ac:dyDescent="0.25">
      <c r="U245" s="6"/>
      <c r="V245" s="19"/>
      <c r="W245" s="20" t="s">
        <v>4</v>
      </c>
      <c r="X245" s="21"/>
      <c r="Y245" s="21"/>
      <c r="Z245" s="21"/>
      <c r="AA245" s="21"/>
      <c r="AB245" s="21">
        <v>52</v>
      </c>
      <c r="AC245" s="21">
        <v>38</v>
      </c>
      <c r="AD245" s="22">
        <v>90</v>
      </c>
    </row>
    <row r="246" spans="21:30" x14ac:dyDescent="0.25">
      <c r="U246" s="6"/>
      <c r="V246" s="15" t="s">
        <v>19</v>
      </c>
      <c r="W246" s="16" t="s">
        <v>8</v>
      </c>
      <c r="X246" s="17"/>
      <c r="Y246" s="17"/>
      <c r="Z246" s="17">
        <v>4</v>
      </c>
      <c r="AA246" s="17"/>
      <c r="AB246" s="17"/>
      <c r="AC246" s="17"/>
      <c r="AD246" s="18">
        <v>4</v>
      </c>
    </row>
    <row r="247" spans="21:30" x14ac:dyDescent="0.25">
      <c r="U247" s="6"/>
      <c r="V247" s="9"/>
      <c r="W247" s="13" t="s">
        <v>2</v>
      </c>
      <c r="X247" s="14">
        <v>1</v>
      </c>
      <c r="Y247" s="14">
        <v>2</v>
      </c>
      <c r="Z247" s="14">
        <v>14</v>
      </c>
      <c r="AA247" s="14"/>
      <c r="AB247" s="14">
        <v>1</v>
      </c>
      <c r="AC247" s="14">
        <v>2</v>
      </c>
      <c r="AD247" s="3">
        <v>20</v>
      </c>
    </row>
    <row r="248" spans="21:30" x14ac:dyDescent="0.25">
      <c r="U248" s="6"/>
      <c r="V248" s="19"/>
      <c r="W248" s="20" t="s">
        <v>4</v>
      </c>
      <c r="X248" s="21"/>
      <c r="Y248" s="21"/>
      <c r="Z248" s="21">
        <v>1</v>
      </c>
      <c r="AA248" s="21"/>
      <c r="AB248" s="21">
        <v>1</v>
      </c>
      <c r="AC248" s="21">
        <v>1</v>
      </c>
      <c r="AD248" s="22">
        <v>3</v>
      </c>
    </row>
    <row r="249" spans="21:30" x14ac:dyDescent="0.25">
      <c r="U249" s="6"/>
      <c r="V249" s="15" t="s">
        <v>15</v>
      </c>
      <c r="W249" s="16" t="s">
        <v>8</v>
      </c>
      <c r="X249" s="17"/>
      <c r="Y249" s="17"/>
      <c r="Z249" s="17"/>
      <c r="AA249" s="17"/>
      <c r="AB249" s="17">
        <v>2</v>
      </c>
      <c r="AC249" s="17"/>
      <c r="AD249" s="18">
        <v>2</v>
      </c>
    </row>
    <row r="250" spans="21:30" x14ac:dyDescent="0.25">
      <c r="U250" s="6"/>
      <c r="V250" s="9"/>
      <c r="W250" s="13" t="s">
        <v>2</v>
      </c>
      <c r="X250" s="14"/>
      <c r="Y250" s="14"/>
      <c r="Z250" s="14"/>
      <c r="AA250" s="14"/>
      <c r="AB250" s="14">
        <v>4</v>
      </c>
      <c r="AC250" s="14">
        <v>2</v>
      </c>
      <c r="AD250" s="3">
        <v>6</v>
      </c>
    </row>
    <row r="251" spans="21:30" x14ac:dyDescent="0.25">
      <c r="U251" s="9"/>
      <c r="V251" s="9"/>
      <c r="W251" s="13" t="s">
        <v>4</v>
      </c>
      <c r="X251" s="14"/>
      <c r="Y251" s="14"/>
      <c r="Z251" s="14"/>
      <c r="AA251" s="14"/>
      <c r="AB251" s="14"/>
      <c r="AC251" s="14">
        <v>1</v>
      </c>
      <c r="AD251" s="3">
        <v>1</v>
      </c>
    </row>
    <row r="252" spans="21:30" x14ac:dyDescent="0.25">
      <c r="U252" s="23" t="s">
        <v>39</v>
      </c>
      <c r="V252" s="23"/>
      <c r="W252" s="23"/>
      <c r="X252" s="24">
        <v>10</v>
      </c>
      <c r="Y252" s="24">
        <v>47</v>
      </c>
      <c r="Z252" s="24">
        <v>221</v>
      </c>
      <c r="AA252" s="24">
        <v>38</v>
      </c>
      <c r="AB252" s="24">
        <v>1684</v>
      </c>
      <c r="AC252" s="24">
        <v>1952</v>
      </c>
      <c r="AD252" s="24">
        <v>3952</v>
      </c>
    </row>
    <row r="253" spans="21:30" ht="15.75" thickBot="1" x14ac:dyDescent="0.3">
      <c r="U253" s="25" t="s">
        <v>41</v>
      </c>
      <c r="V253" s="25"/>
      <c r="W253" s="25"/>
      <c r="X253" s="26">
        <f>X56+X84+X112+X140+X168+X196+X224+X252</f>
        <v>146</v>
      </c>
      <c r="Y253" s="26">
        <f t="shared" ref="Y253:AD253" si="41">Y56+Y84+Y112+Y140+Y168+Y196+Y224+Y252</f>
        <v>459</v>
      </c>
      <c r="Z253" s="26">
        <f t="shared" si="41"/>
        <v>1673</v>
      </c>
      <c r="AA253" s="26">
        <f t="shared" si="41"/>
        <v>238</v>
      </c>
      <c r="AB253" s="26">
        <f t="shared" si="41"/>
        <v>9575</v>
      </c>
      <c r="AC253" s="26">
        <f t="shared" si="41"/>
        <v>13053</v>
      </c>
      <c r="AD253" s="26">
        <f t="shared" si="41"/>
        <v>25144</v>
      </c>
    </row>
  </sheetData>
  <sortState xmlns:xlrd2="http://schemas.microsoft.com/office/spreadsheetml/2017/richdata2" ref="L3:M10">
    <sortCondition descending="1" ref="M3"/>
  </sortState>
  <mergeCells count="7">
    <mergeCell ref="AD27:AD28"/>
    <mergeCell ref="V27:AC27"/>
    <mergeCell ref="B1:J1"/>
    <mergeCell ref="B14:J14"/>
    <mergeCell ref="L27:R27"/>
    <mergeCell ref="S27:S28"/>
    <mergeCell ref="B27:H27"/>
  </mergeCells>
  <conditionalFormatting sqref="J16:J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J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ignoredErrors>
    <ignoredError sqref="D28 D2 D15 O28 D39 D61 D72 D83 D94 D105 Z28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TALLINN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Lurich</dc:creator>
  <cp:lastModifiedBy>Aarne Sügis</cp:lastModifiedBy>
  <dcterms:created xsi:type="dcterms:W3CDTF">2019-08-05T12:03:02Z</dcterms:created>
  <dcterms:modified xsi:type="dcterms:W3CDTF">2024-01-11T05:27:33Z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-1303540153</vt:i4>
  </property>
  <property fmtid="{D5CDD505-2E9C-101B-9397-08002B2CF9AE}" pid="4" name="_EmailSubject">
    <vt:lpwstr>Päring puuetega isikute arvu kohta seisuga 1.nov Tallinnas</vt:lpwstr>
  </property>
  <property fmtid="{D5CDD505-2E9C-101B-9397-08002B2CF9AE}" pid="5" name="_AuthorEmail">
    <vt:lpwstr>aarne.sugis@sotsiaalkindlustusamet.ee</vt:lpwstr>
  </property>
  <property fmtid="{D5CDD505-2E9C-101B-9397-08002B2CF9AE}" pid="6" name="_AuthorEmailDisplayName">
    <vt:lpwstr>Aarne Sügis</vt:lpwstr>
  </property>
  <property fmtid="{D5CDD505-2E9C-101B-9397-08002B2CF9AE}" pid="7" name="_ReviewingToolsShownOnce">
    <vt:lpwstr/>
  </property>
</Properties>
</file>